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erver01\Public\Flexxform\Resources\Sales\Upholstery\"/>
    </mc:Choice>
  </mc:AlternateContent>
  <xr:revisionPtr revIDLastSave="0" documentId="8_{97F39DF4-ABA3-4FDC-B911-5626DF9D90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ven" sheetId="2" r:id="rId1"/>
    <sheet name="Coated" sheetId="4" r:id="rId2"/>
    <sheet name="Unsuitable" sheetId="5" state="hidden" r:id="rId3"/>
    <sheet name="List of Other Mills" sheetId="6" state="hidden" r:id="rId4"/>
    <sheet name="Exchange" sheetId="7" state="hidden" r:id="rId5"/>
  </sheets>
  <definedNames>
    <definedName name="_xlnm._FilterDatabase" localSheetId="0" hidden="1">Woven!$K$1:$L$18</definedName>
    <definedName name="_xlnm.Print_Area" localSheetId="1">Coated!$A$2:$J$1176</definedName>
    <definedName name="_xlnm.Print_Area" localSheetId="0">Woven!$B$1:$J$2863</definedName>
    <definedName name="_xlnm.Print_Titles" localSheetId="1">Coated!$1:$1</definedName>
    <definedName name="_xlnm.Print_Titles" localSheetId="3">'List of Other Mills'!$1:$1</definedName>
    <definedName name="_xlnm.Print_Titles" localSheetId="2">Unsuitable!$1:$1</definedName>
    <definedName name="_xlnm.Print_Titles" localSheetId="0">Woven!$1:$1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21" i="2" l="1"/>
  <c r="C2221" i="2"/>
  <c r="B2108" i="2"/>
  <c r="C2108" i="2"/>
  <c r="B2362" i="2"/>
  <c r="C2362" i="2"/>
  <c r="B2218" i="2"/>
  <c r="C2218" i="2"/>
  <c r="B1661" i="2"/>
  <c r="C1661" i="2"/>
  <c r="B1898" i="2"/>
  <c r="C1898" i="2"/>
  <c r="B1123" i="2"/>
  <c r="C1123" i="2"/>
  <c r="B722" i="4"/>
  <c r="C722" i="4"/>
  <c r="B1399" i="2"/>
  <c r="C1399" i="2"/>
  <c r="B1645" i="2"/>
  <c r="C1645" i="2"/>
  <c r="B843" i="4"/>
  <c r="C843" i="4"/>
  <c r="B1172" i="4"/>
  <c r="C1172" i="4"/>
  <c r="B1886" i="2"/>
  <c r="C1886" i="2"/>
  <c r="B1107" i="2"/>
  <c r="C1107" i="2"/>
  <c r="B1008" i="4"/>
  <c r="C1008" i="4"/>
  <c r="B1380" i="2"/>
  <c r="C1380" i="2"/>
  <c r="B2430" i="2"/>
  <c r="C2430" i="2"/>
  <c r="B2361" i="2"/>
  <c r="C2361" i="2"/>
  <c r="B752" i="2"/>
  <c r="C752" i="2"/>
  <c r="B2077" i="2"/>
  <c r="C2077" i="2"/>
  <c r="B2075" i="2"/>
  <c r="C2075" i="2"/>
  <c r="B299" i="2"/>
  <c r="C299" i="2"/>
  <c r="B506" i="2"/>
  <c r="C506" i="2"/>
  <c r="B1859" i="2"/>
  <c r="C1859" i="2"/>
  <c r="B2765" i="2"/>
  <c r="C2765" i="2"/>
  <c r="B2598" i="2"/>
  <c r="C2598" i="2"/>
  <c r="B1856" i="2"/>
  <c r="C1856" i="2"/>
  <c r="B2629" i="2"/>
  <c r="C2629" i="2"/>
  <c r="B2628" i="2"/>
  <c r="C2628" i="2"/>
  <c r="B1843" i="2"/>
  <c r="C1843" i="2"/>
  <c r="B714" i="2" l="1"/>
  <c r="C714" i="2"/>
  <c r="B2360" i="2"/>
  <c r="C2360" i="2"/>
  <c r="B812" i="4"/>
  <c r="C812" i="4"/>
  <c r="B1006" i="2"/>
  <c r="C1006" i="2"/>
  <c r="B2185" i="2"/>
  <c r="C2185" i="2"/>
  <c r="B2043" i="2"/>
  <c r="C2043" i="2"/>
  <c r="B2181" i="2"/>
  <c r="C2181" i="2"/>
  <c r="B2285" i="2"/>
  <c r="C2285" i="2"/>
  <c r="B2801" i="2"/>
  <c r="C2801" i="2"/>
  <c r="B978" i="4"/>
  <c r="C978" i="4"/>
  <c r="B1555" i="2"/>
  <c r="C1555" i="2"/>
  <c r="B2654" i="2"/>
  <c r="C2654" i="2"/>
  <c r="B978" i="2"/>
  <c r="C978" i="2"/>
  <c r="B90" i="2"/>
  <c r="C90" i="2"/>
  <c r="B904" i="4"/>
  <c r="C904" i="4"/>
  <c r="B2284" i="2"/>
  <c r="C2284" i="2"/>
  <c r="B675" i="2"/>
  <c r="C675" i="2"/>
  <c r="B969" i="2"/>
  <c r="C969" i="2"/>
  <c r="B966" i="2"/>
  <c r="C966" i="2"/>
  <c r="B669" i="2"/>
  <c r="C669" i="2"/>
  <c r="B2170" i="2"/>
  <c r="C2170" i="2"/>
  <c r="B792" i="4"/>
  <c r="C792" i="4"/>
  <c r="B2699" i="2"/>
  <c r="C2699" i="2"/>
  <c r="B2167" i="2"/>
  <c r="C2167" i="2"/>
  <c r="B933" i="2"/>
  <c r="C933" i="2"/>
  <c r="B242" i="2"/>
  <c r="C242" i="2"/>
  <c r="B2005" i="2"/>
  <c r="C2005" i="2"/>
  <c r="B2159" i="2"/>
  <c r="C2159" i="2"/>
  <c r="B2359" i="2"/>
  <c r="C2359" i="2"/>
  <c r="B1252" i="2"/>
  <c r="C1252" i="2"/>
  <c r="B2152" i="2"/>
  <c r="C2152" i="2"/>
  <c r="B420" i="2"/>
  <c r="C420" i="2"/>
  <c r="B2554" i="2"/>
  <c r="C2554" i="2"/>
  <c r="B2283" i="2"/>
  <c r="C2283" i="2"/>
  <c r="B1237" i="2"/>
  <c r="C1237" i="2"/>
  <c r="B631" i="2"/>
  <c r="C631" i="2"/>
  <c r="B2146" i="2"/>
  <c r="C2146" i="2"/>
  <c r="B2282" i="2"/>
  <c r="C2282" i="2"/>
  <c r="B625" i="2"/>
  <c r="C625" i="2"/>
  <c r="B2281" i="2"/>
  <c r="C2281" i="2"/>
  <c r="B1230" i="2"/>
  <c r="C1230" i="2"/>
  <c r="B1758" i="2"/>
  <c r="C1758" i="2"/>
  <c r="B2486" i="2"/>
  <c r="C2486" i="2"/>
  <c r="B292" i="4"/>
  <c r="C292" i="4"/>
  <c r="B1980" i="2"/>
  <c r="C1980" i="2"/>
  <c r="B2553" i="2"/>
  <c r="C2553" i="2"/>
  <c r="B2358" i="2"/>
  <c r="C2358" i="2"/>
  <c r="B2597" i="2"/>
  <c r="C2597" i="2"/>
  <c r="B1746" i="2"/>
  <c r="C1746" i="2"/>
  <c r="B388" i="2"/>
  <c r="C388" i="2"/>
  <c r="B870" i="2"/>
  <c r="C870" i="2"/>
  <c r="B2134" i="2"/>
  <c r="C2134" i="2"/>
  <c r="B1484" i="2"/>
  <c r="C1484" i="2"/>
  <c r="B866" i="2"/>
  <c r="C866" i="2"/>
  <c r="B1206" i="2"/>
  <c r="C1206" i="2"/>
  <c r="B274" i="4"/>
  <c r="C274" i="4"/>
  <c r="B2132" i="2"/>
  <c r="C2132" i="2"/>
  <c r="B1733" i="2"/>
  <c r="C1733" i="2"/>
  <c r="B600" i="2"/>
  <c r="C600" i="2"/>
  <c r="B599" i="2"/>
  <c r="C599" i="2"/>
  <c r="B2126" i="2"/>
  <c r="C2126" i="2"/>
  <c r="B2280" i="2"/>
  <c r="C2280" i="2"/>
  <c r="B591" i="2"/>
  <c r="C591" i="2"/>
  <c r="B590" i="2"/>
  <c r="C590" i="2"/>
  <c r="B1966" i="2"/>
  <c r="C1966" i="2"/>
  <c r="B573" i="2"/>
  <c r="C573" i="2"/>
  <c r="B354" i="2"/>
  <c r="C354" i="2"/>
  <c r="B817" i="2"/>
  <c r="C817" i="2"/>
  <c r="B8" i="2"/>
  <c r="C8" i="2"/>
  <c r="B2357" i="2"/>
  <c r="C2357" i="2"/>
  <c r="B560" i="2"/>
  <c r="C560" i="2"/>
  <c r="B2627" i="2"/>
  <c r="C2627" i="2"/>
  <c r="B2429" i="2"/>
  <c r="C2429" i="2"/>
  <c r="B1434" i="2"/>
  <c r="C1434" i="2"/>
  <c r="B1932" i="2"/>
  <c r="C1932" i="2"/>
  <c r="B2485" i="2"/>
  <c r="C2485" i="2"/>
  <c r="B1930" i="2"/>
  <c r="C1930" i="2"/>
  <c r="B547" i="2"/>
  <c r="C547" i="2"/>
  <c r="F940" i="4"/>
  <c r="F910" i="4"/>
  <c r="F856" i="4"/>
  <c r="F811" i="2"/>
  <c r="F561" i="2"/>
  <c r="F1438" i="2"/>
  <c r="F558" i="2"/>
  <c r="F342" i="2"/>
  <c r="F395" i="4"/>
  <c r="F725" i="4"/>
  <c r="F384" i="4"/>
  <c r="F545" i="4"/>
  <c r="F712" i="4"/>
  <c r="F369" i="4"/>
  <c r="F995" i="4"/>
  <c r="F357" i="4"/>
  <c r="F701" i="4"/>
  <c r="F992" i="4"/>
  <c r="F517" i="4"/>
  <c r="F333" i="4"/>
  <c r="F676" i="4"/>
  <c r="F806" i="4"/>
  <c r="F493" i="4"/>
  <c r="F665" i="4"/>
  <c r="F316" i="4"/>
  <c r="F794" i="4"/>
  <c r="F651" i="4"/>
  <c r="F893" i="4"/>
  <c r="F467" i="4"/>
  <c r="F645" i="4"/>
  <c r="F644" i="4"/>
  <c r="F643" i="4"/>
  <c r="F888" i="4"/>
  <c r="F295" i="4"/>
  <c r="F884" i="4"/>
  <c r="F772" i="4"/>
  <c r="F626" i="4"/>
  <c r="F764" i="4"/>
  <c r="F436" i="4"/>
  <c r="F760" i="4"/>
  <c r="F611" i="4"/>
  <c r="F597" i="4"/>
  <c r="F595" i="4"/>
  <c r="F587" i="4"/>
  <c r="F858" i="4"/>
  <c r="F247" i="4"/>
  <c r="F408" i="4"/>
  <c r="F952" i="4"/>
  <c r="F407" i="4"/>
  <c r="F575" i="4"/>
  <c r="F1446" i="2"/>
  <c r="F1444" i="2"/>
  <c r="F1690" i="2"/>
  <c r="F1168" i="2"/>
  <c r="F1441" i="2"/>
  <c r="F1164" i="2"/>
  <c r="F1684" i="2"/>
  <c r="F1435" i="2"/>
  <c r="F1165" i="4"/>
  <c r="C1165" i="4" s="1"/>
  <c r="B1165" i="4"/>
  <c r="F951" i="4"/>
  <c r="C951" i="4" s="1"/>
  <c r="B951" i="4"/>
  <c r="F736" i="4"/>
  <c r="C736" i="4" s="1"/>
  <c r="B736" i="4"/>
  <c r="B1196" i="2"/>
  <c r="F1196" i="2"/>
  <c r="C1196" i="2" s="1"/>
  <c r="F731" i="4"/>
  <c r="F1018" i="4"/>
  <c r="F729" i="4"/>
  <c r="F560" i="4"/>
  <c r="F848" i="4"/>
  <c r="F557" i="4"/>
  <c r="F1015" i="4"/>
  <c r="F726" i="4"/>
  <c r="F721" i="4"/>
  <c r="F30" i="4"/>
  <c r="F719" i="4"/>
  <c r="F844" i="4"/>
  <c r="F842" i="4"/>
  <c r="F551" i="4"/>
  <c r="F715" i="4"/>
  <c r="F544" i="4"/>
  <c r="F227" i="4"/>
  <c r="F837" i="4"/>
  <c r="F834" i="4"/>
  <c r="F831" i="4"/>
  <c r="F830" i="4"/>
  <c r="F533" i="4"/>
  <c r="F529" i="4"/>
  <c r="F1137" i="4"/>
  <c r="F1136" i="4"/>
  <c r="F1045" i="4"/>
  <c r="F1135" i="4"/>
  <c r="F1134" i="4"/>
  <c r="F1044" i="4"/>
  <c r="F1133" i="4"/>
  <c r="F997" i="4"/>
  <c r="F1132" i="4"/>
  <c r="F1131" i="4"/>
  <c r="F1130" i="4"/>
  <c r="F1129" i="4"/>
  <c r="F1128" i="4"/>
  <c r="F1161" i="4"/>
  <c r="F1127" i="4"/>
  <c r="F104" i="4"/>
  <c r="F1126" i="4"/>
  <c r="F1043" i="4"/>
  <c r="F1125" i="4"/>
  <c r="F1124" i="4"/>
  <c r="F1123" i="4"/>
  <c r="F1122" i="4"/>
  <c r="F1121" i="4"/>
  <c r="F1120" i="4"/>
  <c r="F1119" i="4"/>
  <c r="F1118" i="4"/>
  <c r="F1117" i="4"/>
  <c r="F1116" i="4"/>
  <c r="F1042" i="4"/>
  <c r="F1115" i="4"/>
  <c r="F1114" i="4"/>
  <c r="F1113" i="4"/>
  <c r="F1112" i="4"/>
  <c r="F1111" i="4"/>
  <c r="F103" i="4"/>
  <c r="F1110" i="4"/>
  <c r="F1109" i="4"/>
  <c r="F1108" i="4"/>
  <c r="F996" i="4"/>
  <c r="F1107" i="4"/>
  <c r="F1106" i="4"/>
  <c r="F1105" i="4"/>
  <c r="F1104" i="4"/>
  <c r="F1041" i="4"/>
  <c r="F1103" i="4"/>
  <c r="F825" i="4"/>
  <c r="F704" i="4"/>
  <c r="F356" i="4"/>
  <c r="F819" i="4"/>
  <c r="F920" i="4"/>
  <c r="F351" i="4"/>
  <c r="F699" i="4"/>
  <c r="F697" i="4"/>
  <c r="F516" i="4"/>
  <c r="F691" i="4"/>
  <c r="F344" i="4"/>
  <c r="F815" i="4"/>
  <c r="F810" i="4"/>
  <c r="F503" i="4"/>
  <c r="F332" i="4"/>
  <c r="F499" i="4"/>
  <c r="F674" i="4"/>
  <c r="F326" i="4"/>
  <c r="F324" i="4"/>
  <c r="F673" i="4"/>
  <c r="F91" i="4"/>
  <c r="F670" i="4"/>
  <c r="F802" i="4"/>
  <c r="F669" i="4"/>
  <c r="F659" i="4"/>
  <c r="F315" i="4"/>
  <c r="F178" i="4"/>
  <c r="F657" i="4"/>
  <c r="F1168" i="4"/>
  <c r="F789" i="4"/>
  <c r="F787" i="4"/>
  <c r="F786" i="4"/>
  <c r="F783" i="4"/>
  <c r="F307" i="4"/>
  <c r="F654" i="4"/>
  <c r="F650" i="4"/>
  <c r="F892" i="4"/>
  <c r="F779" i="4"/>
  <c r="F465" i="4"/>
  <c r="F778" i="4"/>
  <c r="F461" i="4"/>
  <c r="F1078" i="4"/>
  <c r="F639" i="4"/>
  <c r="F458" i="4"/>
  <c r="F165" i="4"/>
  <c r="F163" i="4"/>
  <c r="F456" i="4"/>
  <c r="F886" i="4"/>
  <c r="F156" i="4"/>
  <c r="F885" i="4"/>
  <c r="F773" i="4"/>
  <c r="F447" i="4"/>
  <c r="F883" i="4"/>
  <c r="F444" i="4"/>
  <c r="F771" i="4"/>
  <c r="F881" i="4"/>
  <c r="F289" i="4"/>
  <c r="F624" i="4"/>
  <c r="F441" i="4"/>
  <c r="F761" i="4"/>
  <c r="F616" i="4"/>
  <c r="F614" i="4"/>
  <c r="F758" i="4"/>
  <c r="F876" i="4"/>
  <c r="F607" i="4"/>
  <c r="F263" i="4"/>
  <c r="F754" i="4"/>
  <c r="F138" i="4"/>
  <c r="F751" i="4"/>
  <c r="F44" i="4"/>
  <c r="F418" i="4"/>
  <c r="F865" i="4"/>
  <c r="F585" i="4"/>
  <c r="F412" i="4"/>
  <c r="F251" i="4"/>
  <c r="F582" i="4"/>
  <c r="F1152" i="4"/>
  <c r="F741" i="4"/>
  <c r="F122" i="4"/>
  <c r="F574" i="4"/>
  <c r="F1166" i="4"/>
  <c r="F1721" i="2"/>
  <c r="F1938" i="2"/>
  <c r="F2378" i="2"/>
  <c r="F348" i="2"/>
  <c r="F2561" i="2"/>
  <c r="F1694" i="2"/>
  <c r="F813" i="2"/>
  <c r="F568" i="2"/>
  <c r="F1171" i="2"/>
  <c r="F353" i="2"/>
  <c r="F173" i="2"/>
  <c r="F2562" i="2"/>
  <c r="F2379" i="2"/>
  <c r="F2439" i="2"/>
  <c r="F571" i="2"/>
  <c r="F1946" i="2"/>
  <c r="F357" i="2"/>
  <c r="F2642" i="2"/>
  <c r="F175" i="2"/>
  <c r="F1175" i="2"/>
  <c r="F2380" i="2"/>
  <c r="F1179" i="2"/>
  <c r="F176" i="2"/>
  <c r="F1180" i="2"/>
  <c r="F177" i="2"/>
  <c r="F2119" i="2"/>
  <c r="F2503" i="2"/>
  <c r="F1181" i="2"/>
  <c r="F1458" i="2"/>
  <c r="F1707" i="2"/>
  <c r="F2504" i="2"/>
  <c r="F2505" i="2"/>
  <c r="F1188" i="2"/>
  <c r="F1189" i="2"/>
  <c r="F2643" i="2"/>
  <c r="F1708" i="2"/>
  <c r="F362" i="2"/>
  <c r="F1709" i="2"/>
  <c r="F2381" i="2"/>
  <c r="F2296" i="2"/>
  <c r="F1711" i="2"/>
  <c r="F1960" i="2"/>
  <c r="F1962" i="2"/>
  <c r="F2506" i="2"/>
  <c r="F1716" i="2"/>
  <c r="F2297" i="2"/>
  <c r="F2298" i="2"/>
  <c r="F839" i="2"/>
  <c r="F2563" i="2"/>
  <c r="F2564" i="2"/>
  <c r="F588" i="2"/>
  <c r="F1720" i="2"/>
  <c r="F1724" i="2"/>
  <c r="F1474" i="2"/>
  <c r="F2664" i="2"/>
  <c r="F2299" i="2"/>
  <c r="F2300" i="2"/>
  <c r="F844" i="2"/>
  <c r="F367" i="2"/>
  <c r="F25" i="2"/>
  <c r="F1475" i="2"/>
  <c r="F1476" i="2"/>
  <c r="F2440" i="2"/>
  <c r="F851" i="2"/>
  <c r="F852" i="2"/>
  <c r="F369" i="2"/>
  <c r="F370" i="2"/>
  <c r="F188" i="2"/>
  <c r="F2644" i="2"/>
  <c r="F2441" i="2"/>
  <c r="F1973" i="2"/>
  <c r="F1480" i="2"/>
  <c r="F1731" i="2"/>
  <c r="F2301" i="2"/>
  <c r="F376" i="2"/>
  <c r="F1203" i="2"/>
  <c r="F857" i="2"/>
  <c r="F378" i="2"/>
  <c r="F379" i="2"/>
  <c r="F605" i="2"/>
  <c r="F192" i="2"/>
  <c r="F27" i="2"/>
  <c r="F383" i="2"/>
  <c r="F2442" i="2"/>
  <c r="F2565" i="2"/>
  <c r="F197" i="2"/>
  <c r="F608" i="2"/>
  <c r="F2566" i="2"/>
  <c r="F1742" i="2"/>
  <c r="F2606" i="2"/>
  <c r="F2507" i="2"/>
  <c r="F2717" i="2"/>
  <c r="F2443" i="2"/>
  <c r="F2508" i="2"/>
  <c r="F2444" i="2"/>
  <c r="F387" i="2"/>
  <c r="F2607" i="2"/>
  <c r="F1217" i="2"/>
  <c r="F876" i="2"/>
  <c r="F396" i="2"/>
  <c r="F614" i="2"/>
  <c r="F2445" i="2"/>
  <c r="F1496" i="2"/>
  <c r="F1220" i="2"/>
  <c r="F1979" i="2"/>
  <c r="F2509" i="2"/>
  <c r="F401" i="2"/>
  <c r="F1982" i="2"/>
  <c r="F2718" i="2"/>
  <c r="F225" i="2"/>
  <c r="F1497" i="2"/>
  <c r="F1983" i="2"/>
  <c r="F2382" i="2"/>
  <c r="F2383" i="2"/>
  <c r="F405" i="2"/>
  <c r="F406" i="2"/>
  <c r="F1754" i="2"/>
  <c r="F226" i="2"/>
  <c r="F2446" i="2"/>
  <c r="F888" i="2"/>
  <c r="F1757" i="2"/>
  <c r="F2567" i="2"/>
  <c r="F1759" i="2"/>
  <c r="F1760" i="2"/>
  <c r="F890" i="2"/>
  <c r="F1500" i="2"/>
  <c r="F2568" i="2"/>
  <c r="F50" i="2"/>
  <c r="F2608" i="2"/>
  <c r="F2719" i="2"/>
  <c r="F1761" i="2"/>
  <c r="F409" i="2"/>
  <c r="F2302" i="2"/>
  <c r="F624" i="2"/>
  <c r="F2447" i="2"/>
  <c r="F892" i="2"/>
  <c r="F626" i="2"/>
  <c r="F2141" i="2"/>
  <c r="F412" i="2"/>
  <c r="F233" i="2"/>
  <c r="F234" i="2"/>
  <c r="F236" i="2"/>
  <c r="F415" i="2"/>
  <c r="F1768" i="2"/>
  <c r="F1769" i="2"/>
  <c r="F2384" i="2"/>
  <c r="F2510" i="2"/>
  <c r="F629" i="2"/>
  <c r="F633" i="2"/>
  <c r="F2385" i="2"/>
  <c r="F636" i="2"/>
  <c r="F418" i="2"/>
  <c r="F907" i="2"/>
  <c r="F1997" i="2"/>
  <c r="F639" i="2"/>
  <c r="F239" i="2"/>
  <c r="F2448" i="2"/>
  <c r="F241" i="2"/>
  <c r="F2151" i="2"/>
  <c r="F421" i="2"/>
  <c r="F920" i="2"/>
  <c r="F424" i="2"/>
  <c r="F1780" i="2"/>
  <c r="F1521" i="2"/>
  <c r="F922" i="2"/>
  <c r="F2303" i="2"/>
  <c r="F2157" i="2"/>
  <c r="F925" i="2"/>
  <c r="F926" i="2"/>
  <c r="F2386" i="2"/>
  <c r="F2720" i="2"/>
  <c r="F2796" i="2"/>
  <c r="F650" i="2"/>
  <c r="F2304" i="2"/>
  <c r="F432" i="2"/>
  <c r="F2511" i="2"/>
  <c r="F2006" i="2"/>
  <c r="F2305" i="2"/>
  <c r="F1259" i="2"/>
  <c r="F1260" i="2"/>
  <c r="F1784" i="2"/>
  <c r="F937" i="2"/>
  <c r="F653" i="2"/>
  <c r="F2512" i="2"/>
  <c r="F1786" i="2"/>
  <c r="F2609" i="2"/>
  <c r="F657" i="2"/>
  <c r="F438" i="2"/>
  <c r="F2010" i="2"/>
  <c r="F1529" i="2"/>
  <c r="F2165" i="2"/>
  <c r="F71" i="2"/>
  <c r="F1530" i="2"/>
  <c r="F441" i="2"/>
  <c r="F442" i="2"/>
  <c r="F1790" i="2"/>
  <c r="F943" i="2"/>
  <c r="F245" i="2"/>
  <c r="F246" i="2"/>
  <c r="F2721" i="2"/>
  <c r="F2387" i="2"/>
  <c r="F2665" i="2"/>
  <c r="F1272" i="2"/>
  <c r="F2014" i="2"/>
  <c r="F1273" i="2"/>
  <c r="F2513" i="2"/>
  <c r="F1533" i="2"/>
  <c r="F946" i="2"/>
  <c r="F445" i="2"/>
  <c r="F948" i="2"/>
  <c r="F949" i="2"/>
  <c r="F2388" i="2"/>
  <c r="F2610" i="2"/>
  <c r="F253" i="2"/>
  <c r="F2389" i="2"/>
  <c r="F952" i="2"/>
  <c r="F1796" i="2"/>
  <c r="F254" i="2"/>
  <c r="F1280" i="2"/>
  <c r="F257" i="2"/>
  <c r="F2744" i="2"/>
  <c r="F78" i="2"/>
  <c r="F958" i="2"/>
  <c r="F1284" i="2"/>
  <c r="F961" i="2"/>
  <c r="F451" i="2"/>
  <c r="F258" i="2"/>
  <c r="F2172" i="2"/>
  <c r="F2666" i="2"/>
  <c r="F2390" i="2"/>
  <c r="F672" i="2"/>
  <c r="F968" i="2"/>
  <c r="F1543" i="2"/>
  <c r="F1545" i="2"/>
  <c r="F2391" i="2"/>
  <c r="F2030" i="2"/>
  <c r="F677" i="2"/>
  <c r="F456" i="2"/>
  <c r="F2306" i="2"/>
  <c r="F2449" i="2"/>
  <c r="F2307" i="2"/>
  <c r="F265" i="2"/>
  <c r="F682" i="2"/>
  <c r="F2645" i="2"/>
  <c r="F685" i="2"/>
  <c r="F686" i="2"/>
  <c r="F2514" i="2"/>
  <c r="F461" i="2"/>
  <c r="F2751" i="2"/>
  <c r="F2392" i="2"/>
  <c r="F463" i="2"/>
  <c r="F270" i="2"/>
  <c r="F1304" i="2"/>
  <c r="F464" i="2"/>
  <c r="F2569" i="2"/>
  <c r="F2611" i="2"/>
  <c r="F1568" i="2"/>
  <c r="F1815" i="2"/>
  <c r="F2646" i="2"/>
  <c r="F697" i="2"/>
  <c r="F698" i="2"/>
  <c r="F2667" i="2"/>
  <c r="F1313" i="2"/>
  <c r="F472" i="2"/>
  <c r="F996" i="2"/>
  <c r="F103" i="2"/>
  <c r="F2393" i="2"/>
  <c r="F2040" i="2"/>
  <c r="F2689" i="2"/>
  <c r="F2570" i="2"/>
  <c r="F2612" i="2"/>
  <c r="F2394" i="2"/>
  <c r="F2690" i="2"/>
  <c r="F2308" i="2"/>
  <c r="F2515" i="2"/>
  <c r="F1317" i="2"/>
  <c r="F1001" i="2"/>
  <c r="F1572" i="2"/>
  <c r="F2613" i="2"/>
  <c r="F106" i="2"/>
  <c r="F2395" i="2"/>
  <c r="F475" i="2"/>
  <c r="F2450" i="2"/>
  <c r="F2396" i="2"/>
  <c r="F1583" i="2"/>
  <c r="F2668" i="2"/>
  <c r="F1584" i="2"/>
  <c r="F109" i="2"/>
  <c r="F1324" i="2"/>
  <c r="F1586" i="2"/>
  <c r="F110" i="2"/>
  <c r="F2309" i="2"/>
  <c r="F2051" i="2"/>
  <c r="F1589" i="2"/>
  <c r="F2614" i="2"/>
  <c r="F1590" i="2"/>
  <c r="F2188" i="2"/>
  <c r="F1328" i="2"/>
  <c r="F2516" i="2"/>
  <c r="F2397" i="2"/>
  <c r="F1330" i="2"/>
  <c r="F2615" i="2"/>
  <c r="F111" i="2"/>
  <c r="F2451" i="2"/>
  <c r="F2735" i="2"/>
  <c r="F482" i="2"/>
  <c r="F2691" i="2"/>
  <c r="F483" i="2"/>
  <c r="F719" i="2"/>
  <c r="F2398" i="2"/>
  <c r="F1593" i="2"/>
  <c r="F721" i="2"/>
  <c r="F285" i="2"/>
  <c r="F115" i="2"/>
  <c r="F2571" i="2"/>
  <c r="F1350" i="2"/>
  <c r="F2058" i="2"/>
  <c r="F1043" i="2"/>
  <c r="F2560" i="2"/>
  <c r="F345" i="2"/>
  <c r="F1688" i="2"/>
  <c r="F1439" i="2"/>
  <c r="F166" i="2"/>
  <c r="F2761" i="2"/>
  <c r="F165" i="2"/>
  <c r="F2641" i="2"/>
  <c r="F2502" i="2"/>
  <c r="F161" i="2"/>
  <c r="F2295" i="2"/>
  <c r="F1682" i="2"/>
  <c r="F343" i="2"/>
  <c r="F1436" i="2"/>
  <c r="F2438" i="2"/>
  <c r="F2662" i="2"/>
  <c r="F1676" i="2"/>
  <c r="F120" i="4"/>
  <c r="F738" i="4"/>
  <c r="F394" i="4"/>
  <c r="F236" i="4"/>
  <c r="F943" i="4"/>
  <c r="F846" i="4"/>
  <c r="F720" i="4"/>
  <c r="F378" i="4"/>
  <c r="F27" i="4"/>
  <c r="F26" i="4"/>
  <c r="F25" i="4"/>
  <c r="F24" i="4"/>
  <c r="F108" i="4"/>
  <c r="F222" i="4"/>
  <c r="F221" i="4"/>
  <c r="F219" i="4"/>
  <c r="F708" i="4"/>
  <c r="F359" i="4"/>
  <c r="F20" i="4"/>
  <c r="F19" i="4"/>
  <c r="F100" i="4"/>
  <c r="F681" i="4"/>
  <c r="F338" i="4"/>
  <c r="F95" i="4"/>
  <c r="F193" i="4"/>
  <c r="F329" i="4"/>
  <c r="F92" i="4"/>
  <c r="F327" i="4"/>
  <c r="F192" i="4"/>
  <c r="F906" i="4"/>
  <c r="F186" i="4"/>
  <c r="F183" i="4"/>
  <c r="F182" i="4"/>
  <c r="F88" i="4"/>
  <c r="F87" i="4"/>
  <c r="F319" i="4"/>
  <c r="F179" i="4"/>
  <c r="F85" i="4"/>
  <c r="F83" i="4"/>
  <c r="F313" i="4"/>
  <c r="F177" i="4"/>
  <c r="F474" i="4"/>
  <c r="F79" i="4"/>
  <c r="F78" i="4"/>
  <c r="F174" i="4"/>
  <c r="F173" i="4"/>
  <c r="F75" i="4"/>
  <c r="F169" i="4"/>
  <c r="F159" i="4"/>
  <c r="F70" i="4"/>
  <c r="F68" i="4"/>
  <c r="F67" i="4"/>
  <c r="F287" i="4"/>
  <c r="F766" i="4"/>
  <c r="F47" i="4"/>
  <c r="F618" i="4"/>
  <c r="F264" i="4"/>
  <c r="F262" i="4"/>
  <c r="F140" i="4"/>
  <c r="F260" i="4"/>
  <c r="F870" i="4"/>
  <c r="F43" i="4"/>
  <c r="F586" i="4"/>
  <c r="F252" i="4"/>
  <c r="F580" i="4"/>
  <c r="F742" i="4"/>
  <c r="F125" i="4"/>
  <c r="F34" i="4"/>
  <c r="F2376" i="2"/>
  <c r="F1447" i="2"/>
  <c r="F350" i="2"/>
  <c r="F169" i="2"/>
  <c r="F799" i="2"/>
  <c r="F1161" i="2"/>
  <c r="F1155" i="2"/>
  <c r="B147" i="2"/>
  <c r="C147" i="2"/>
  <c r="B1909" i="2"/>
  <c r="C1909" i="2"/>
  <c r="B2738" i="2"/>
  <c r="C2738" i="2"/>
  <c r="B2107" i="2"/>
  <c r="C2107" i="2"/>
  <c r="B1908" i="2"/>
  <c r="C1908" i="2"/>
  <c r="B734" i="4"/>
  <c r="C734" i="4"/>
  <c r="B1140" i="2"/>
  <c r="C1140" i="2"/>
  <c r="B1055" i="4"/>
  <c r="C1055" i="4"/>
  <c r="B564" i="4"/>
  <c r="C564" i="4"/>
  <c r="B536" i="2"/>
  <c r="C536" i="2"/>
  <c r="B2102" i="2"/>
  <c r="C2102" i="2"/>
  <c r="B728" i="4"/>
  <c r="C728" i="4"/>
  <c r="B2426" i="2"/>
  <c r="C2426" i="2"/>
  <c r="B1128" i="2"/>
  <c r="C1128" i="2"/>
  <c r="B391" i="4"/>
  <c r="C391" i="4"/>
  <c r="B2677" i="2"/>
  <c r="C2677" i="2"/>
  <c r="B1401" i="2"/>
  <c r="C1401" i="2"/>
  <c r="B2098" i="2"/>
  <c r="C2098" i="2"/>
  <c r="B780" i="2"/>
  <c r="C780" i="2"/>
  <c r="B2595" i="2"/>
  <c r="C2595" i="2"/>
  <c r="B2623" i="2"/>
  <c r="C2623" i="2"/>
  <c r="B1112" i="2"/>
  <c r="C1112" i="2"/>
  <c r="B552" i="4"/>
  <c r="C552" i="4"/>
  <c r="B936" i="4"/>
  <c r="C936" i="4"/>
  <c r="B1163" i="4"/>
  <c r="C1163" i="4"/>
  <c r="B2212" i="2"/>
  <c r="C2212" i="2"/>
  <c r="B2676" i="2"/>
  <c r="C2676" i="2"/>
  <c r="B1379" i="2"/>
  <c r="C1379" i="2"/>
  <c r="B2652" i="2"/>
  <c r="C2652" i="2"/>
  <c r="B2622" i="2"/>
  <c r="C2622" i="2"/>
  <c r="B2651" i="2"/>
  <c r="C2651" i="2"/>
  <c r="B1082" i="2"/>
  <c r="C1082" i="2"/>
  <c r="B1049" i="4"/>
  <c r="C1049" i="4"/>
  <c r="B740" i="2"/>
  <c r="C740" i="2"/>
  <c r="B2547" i="2"/>
  <c r="C2547" i="2"/>
  <c r="B1071" i="2"/>
  <c r="C1071" i="2"/>
  <c r="B2201" i="2"/>
  <c r="C2201" i="2"/>
  <c r="B706" i="4"/>
  <c r="C706" i="4"/>
  <c r="B2798" i="2"/>
  <c r="C2798" i="2"/>
  <c r="B2675" i="2"/>
  <c r="C2675" i="2"/>
  <c r="B2352" i="2"/>
  <c r="C2352" i="2"/>
  <c r="B2061" i="2"/>
  <c r="C2061" i="2"/>
  <c r="B1048" i="2" l="1"/>
  <c r="C1048" i="2"/>
  <c r="B2191" i="2"/>
  <c r="C2191" i="2"/>
  <c r="B1594" i="2"/>
  <c r="C1594" i="2"/>
  <c r="B720" i="2"/>
  <c r="C720" i="2"/>
  <c r="B2762" i="2"/>
  <c r="C2762" i="2"/>
  <c r="B1333" i="2"/>
  <c r="C1333" i="2"/>
  <c r="B987" i="4"/>
  <c r="C987" i="4"/>
  <c r="B345" i="4"/>
  <c r="C345" i="4"/>
  <c r="B481" i="2"/>
  <c r="C481" i="2"/>
  <c r="B2187" i="2"/>
  <c r="C2187" i="2"/>
  <c r="B1014" i="2"/>
  <c r="C1014" i="2"/>
  <c r="B2186" i="2"/>
  <c r="C2186" i="2"/>
  <c r="B1576" i="2"/>
  <c r="C1576" i="2"/>
  <c r="B2045" i="2"/>
  <c r="C2045" i="2"/>
  <c r="B809" i="4"/>
  <c r="C809" i="4"/>
  <c r="B1819" i="2"/>
  <c r="C1819" i="2"/>
  <c r="B331" i="4"/>
  <c r="C331" i="4"/>
  <c r="B699" i="2"/>
  <c r="C699" i="2"/>
  <c r="B1039" i="4"/>
  <c r="C1039" i="4"/>
  <c r="B2797" i="2"/>
  <c r="C2797" i="2"/>
  <c r="B1158" i="4"/>
  <c r="C1158" i="4"/>
  <c r="B2546" i="2"/>
  <c r="C2546" i="2"/>
  <c r="B2594" i="2"/>
  <c r="C2594" i="2"/>
  <c r="B2271" i="2"/>
  <c r="C2271" i="2"/>
  <c r="B2545" i="2"/>
  <c r="C2545" i="2"/>
  <c r="B2022" i="2"/>
  <c r="C2022" i="2"/>
  <c r="B2816" i="2"/>
  <c r="C2816" i="2"/>
  <c r="B2478" i="2"/>
  <c r="C2478" i="2"/>
  <c r="B1278" i="2"/>
  <c r="C1278" i="2"/>
  <c r="B2815" i="2"/>
  <c r="C2815" i="2"/>
  <c r="B2814" i="2"/>
  <c r="C2814" i="2"/>
  <c r="B1268" i="2"/>
  <c r="C1268" i="2"/>
  <c r="B1791" i="2"/>
  <c r="C1791" i="2"/>
  <c r="B1265" i="2"/>
  <c r="C1265" i="2"/>
  <c r="B1263" i="2"/>
  <c r="C1263" i="2"/>
  <c r="B1262" i="2"/>
  <c r="C1262" i="2"/>
  <c r="B1155" i="4"/>
  <c r="C1155" i="4"/>
  <c r="B2813" i="2"/>
  <c r="C2813" i="2"/>
  <c r="B2163" i="2"/>
  <c r="C2163" i="2"/>
  <c r="B930" i="2"/>
  <c r="C930" i="2"/>
  <c r="B431" i="2"/>
  <c r="C431" i="2"/>
  <c r="B2477" i="2"/>
  <c r="C2477" i="2"/>
  <c r="B2725" i="2"/>
  <c r="C2725" i="2"/>
  <c r="B2351" i="2"/>
  <c r="C2351" i="2"/>
  <c r="B2425" i="2"/>
  <c r="C2425" i="2"/>
  <c r="B2158" i="2"/>
  <c r="C2158" i="2"/>
  <c r="B2270" i="2"/>
  <c r="C2270" i="2"/>
  <c r="B646" i="2"/>
  <c r="C646" i="2"/>
  <c r="B2001" i="2"/>
  <c r="C2001" i="2"/>
  <c r="B2777" i="2"/>
  <c r="C2777" i="2"/>
  <c r="B1995" i="2"/>
  <c r="C1995" i="2"/>
  <c r="B1988" i="2"/>
  <c r="C1988" i="2"/>
  <c r="B2650" i="2"/>
  <c r="C2650" i="2"/>
  <c r="B2649" i="2"/>
  <c r="C2649" i="2"/>
  <c r="B1223" i="2"/>
  <c r="C1223" i="2"/>
  <c r="B2544" i="2"/>
  <c r="C2544" i="2"/>
  <c r="B2476" i="2"/>
  <c r="C2476" i="2"/>
  <c r="B403" i="2"/>
  <c r="C403" i="2"/>
  <c r="B1218" i="2"/>
  <c r="C1218" i="2"/>
  <c r="B2475" i="2"/>
  <c r="C2475" i="2"/>
  <c r="B2789" i="2"/>
  <c r="C2789" i="2"/>
  <c r="B2135" i="2"/>
  <c r="C2135" i="2"/>
  <c r="B868" i="2"/>
  <c r="C868" i="2"/>
  <c r="B2812" i="2"/>
  <c r="C2812" i="2"/>
  <c r="B1209" i="2"/>
  <c r="C1209" i="2"/>
  <c r="B2800" i="2"/>
  <c r="C2800" i="2"/>
  <c r="B384" i="2"/>
  <c r="C384" i="2"/>
  <c r="B2811" i="2"/>
  <c r="C2811" i="2"/>
  <c r="B2593" i="2"/>
  <c r="C2593" i="2"/>
  <c r="B1975" i="2"/>
  <c r="C1975" i="2"/>
  <c r="B2810" i="2"/>
  <c r="C2810" i="2"/>
  <c r="B2794" i="2"/>
  <c r="C2794" i="2"/>
  <c r="B602" i="2"/>
  <c r="C602" i="2"/>
  <c r="B595" i="2"/>
  <c r="C595" i="2"/>
  <c r="B431" i="4"/>
  <c r="C431" i="4"/>
  <c r="B589" i="2"/>
  <c r="C589" i="2"/>
  <c r="B428" i="4"/>
  <c r="C428" i="4"/>
  <c r="B2543" i="2"/>
  <c r="C2543" i="2"/>
  <c r="B1722" i="2"/>
  <c r="C1722" i="2"/>
  <c r="B2125" i="2"/>
  <c r="C2125" i="2"/>
  <c r="B2424" i="2"/>
  <c r="C2424" i="2"/>
  <c r="B1469" i="2"/>
  <c r="C1469" i="2"/>
  <c r="B2423" i="2"/>
  <c r="C2423" i="2"/>
  <c r="B2674" i="2"/>
  <c r="C2674" i="2"/>
  <c r="B2758" i="2"/>
  <c r="C2758" i="2"/>
  <c r="B602" i="4"/>
  <c r="C602" i="4"/>
  <c r="B1465" i="2"/>
  <c r="C1465" i="2"/>
  <c r="B2788" i="2"/>
  <c r="C2788" i="2"/>
  <c r="B2350" i="2"/>
  <c r="C2350" i="2"/>
  <c r="B1183" i="2"/>
  <c r="C1183" i="2"/>
  <c r="B1706" i="2"/>
  <c r="C1706" i="2"/>
  <c r="B2809" i="2"/>
  <c r="C2809" i="2"/>
  <c r="B1955" i="2"/>
  <c r="C1955" i="2"/>
  <c r="B417" i="4"/>
  <c r="C417" i="4"/>
  <c r="B1178" i="2"/>
  <c r="C1178" i="2"/>
  <c r="B749" i="4"/>
  <c r="C749" i="4"/>
  <c r="B2474" i="2"/>
  <c r="C2474" i="2"/>
  <c r="B2808" i="2"/>
  <c r="C2808" i="2"/>
  <c r="B349" i="2"/>
  <c r="C349" i="2"/>
  <c r="B2269" i="2" l="1"/>
  <c r="C2269" i="2"/>
  <c r="B1166" i="2"/>
  <c r="C1166" i="2"/>
  <c r="B1059" i="4"/>
  <c r="C1059" i="4"/>
  <c r="B2592" i="2"/>
  <c r="C2592" i="2"/>
  <c r="B2591" i="2"/>
  <c r="C2591" i="2"/>
  <c r="B2724" i="2"/>
  <c r="C2724" i="2"/>
  <c r="B2695" i="2"/>
  <c r="C2695" i="2"/>
  <c r="B2473" i="2"/>
  <c r="C2473" i="2"/>
  <c r="B2349" i="2"/>
  <c r="C2349" i="2"/>
  <c r="B2733" i="2"/>
  <c r="C2733" i="2"/>
  <c r="B2715" i="2"/>
  <c r="C2715" i="2"/>
  <c r="B1615" i="2"/>
  <c r="C1615" i="2"/>
  <c r="B2073" i="2"/>
  <c r="C2073" i="2"/>
  <c r="B1850" i="2"/>
  <c r="C1850" i="2"/>
  <c r="B2769" i="2"/>
  <c r="C2769" i="2"/>
  <c r="B2859" i="2"/>
  <c r="C2859" i="2"/>
  <c r="B2858" i="2"/>
  <c r="C2858" i="2"/>
  <c r="B2768" i="2"/>
  <c r="C2768" i="2"/>
  <c r="B2857" i="2"/>
  <c r="C2857" i="2"/>
  <c r="B2856" i="2"/>
  <c r="C2856" i="2"/>
  <c r="B990" i="4"/>
  <c r="C990" i="4"/>
  <c r="B2731" i="2"/>
  <c r="C2731" i="2"/>
  <c r="B2657" i="2"/>
  <c r="C2657" i="2"/>
  <c r="B1308" i="2"/>
  <c r="C1308" i="2"/>
  <c r="B2773" i="2"/>
  <c r="C2773" i="2"/>
  <c r="B2630" i="2"/>
  <c r="C2630" i="2"/>
  <c r="B2111" i="2"/>
  <c r="C2111" i="2"/>
  <c r="F2272" i="2"/>
  <c r="F2678" i="2"/>
  <c r="F1936" i="2"/>
  <c r="F2817" i="2"/>
  <c r="F2353" i="2"/>
  <c r="F2112" i="2"/>
  <c r="F2596" i="2"/>
  <c r="F1159" i="2"/>
  <c r="B130" i="2"/>
  <c r="C130" i="2"/>
  <c r="B92" i="2"/>
  <c r="C92" i="2"/>
  <c r="B284" i="4"/>
  <c r="C284" i="4"/>
  <c r="B150" i="4"/>
  <c r="C150" i="4"/>
  <c r="B60" i="4"/>
  <c r="C60" i="4"/>
  <c r="B50" i="4"/>
  <c r="C50" i="4"/>
  <c r="B56" i="4"/>
  <c r="C56" i="4"/>
  <c r="B151" i="4"/>
  <c r="C151" i="4"/>
  <c r="B61" i="4"/>
  <c r="C61" i="4"/>
  <c r="B283" i="4"/>
  <c r="C283" i="4"/>
  <c r="B57" i="4"/>
  <c r="C57" i="4"/>
  <c r="B53" i="4"/>
  <c r="C53" i="4"/>
  <c r="B153" i="4"/>
  <c r="C153" i="4"/>
  <c r="B152" i="4"/>
  <c r="C152" i="4"/>
  <c r="B55" i="4"/>
  <c r="C55" i="4"/>
  <c r="B49" i="4"/>
  <c r="C49" i="4"/>
  <c r="B64" i="4"/>
  <c r="C64" i="4"/>
  <c r="B59" i="4"/>
  <c r="C59" i="4"/>
  <c r="B48" i="4"/>
  <c r="C48" i="4"/>
  <c r="B58" i="4"/>
  <c r="C58" i="4"/>
  <c r="B51" i="4"/>
  <c r="C51" i="4"/>
  <c r="B62" i="4"/>
  <c r="C62" i="4"/>
  <c r="B54" i="4"/>
  <c r="C54" i="4"/>
  <c r="B63" i="4"/>
  <c r="C63" i="4"/>
  <c r="B52" i="4"/>
  <c r="C52" i="4"/>
  <c r="B29" i="2"/>
  <c r="C29" i="2"/>
  <c r="B9" i="2"/>
  <c r="C9" i="2"/>
  <c r="B65" i="2"/>
  <c r="C65" i="2"/>
  <c r="B53" i="2"/>
  <c r="C53" i="2"/>
  <c r="B69" i="2"/>
  <c r="C69" i="2"/>
  <c r="B135" i="2"/>
  <c r="C135" i="2"/>
  <c r="B326" i="2"/>
  <c r="C326" i="2"/>
  <c r="B46" i="2"/>
  <c r="C46" i="2"/>
  <c r="B252" i="2"/>
  <c r="C252" i="2"/>
  <c r="B80" i="2"/>
  <c r="C80" i="2"/>
  <c r="B249" i="2"/>
  <c r="C249" i="2"/>
  <c r="B108" i="2"/>
  <c r="C108" i="2"/>
  <c r="B113" i="2"/>
  <c r="C113" i="2"/>
  <c r="B478" i="2"/>
  <c r="C478" i="2"/>
  <c r="B371" i="2"/>
  <c r="C371" i="2"/>
  <c r="B31" i="2"/>
  <c r="C31" i="2"/>
  <c r="B122" i="2"/>
  <c r="C122" i="2"/>
  <c r="B16" i="2"/>
  <c r="C16" i="2"/>
  <c r="B317" i="2"/>
  <c r="C317" i="2"/>
  <c r="B15" i="2"/>
  <c r="C15" i="2"/>
  <c r="B512" i="2"/>
  <c r="C512" i="2"/>
  <c r="B6" i="2"/>
  <c r="C6" i="2"/>
  <c r="B37" i="2"/>
  <c r="C37" i="2"/>
  <c r="B132" i="2"/>
  <c r="C132" i="2"/>
  <c r="B184" i="2"/>
  <c r="C184" i="2"/>
  <c r="B97" i="2"/>
  <c r="C97" i="2"/>
  <c r="B35" i="2"/>
  <c r="C35" i="2"/>
  <c r="B48" i="2"/>
  <c r="C48" i="2"/>
  <c r="B158" i="2"/>
  <c r="C158" i="2"/>
  <c r="B450" i="2"/>
  <c r="C450" i="2"/>
  <c r="B99" i="2"/>
  <c r="C99" i="2"/>
  <c r="B119" i="2"/>
  <c r="C119" i="2"/>
  <c r="B18" i="2"/>
  <c r="C18" i="2"/>
  <c r="B168" i="2"/>
  <c r="C168" i="2"/>
  <c r="B152" i="2"/>
  <c r="C152" i="2"/>
  <c r="B23" i="2"/>
  <c r="C23" i="2"/>
  <c r="B14" i="2"/>
  <c r="C14" i="2"/>
  <c r="B51" i="2"/>
  <c r="C51" i="2"/>
  <c r="B21" i="2"/>
  <c r="C21" i="2"/>
  <c r="B26" i="2"/>
  <c r="C26" i="2"/>
  <c r="B287" i="2"/>
  <c r="C287" i="2"/>
  <c r="B140" i="2"/>
  <c r="C140" i="2"/>
  <c r="B238" i="2"/>
  <c r="C238" i="2"/>
  <c r="B142" i="2"/>
  <c r="C142" i="2"/>
  <c r="B275" i="2"/>
  <c r="C275" i="2"/>
  <c r="B129" i="2"/>
  <c r="C129" i="2"/>
  <c r="B38" i="2"/>
  <c r="C38" i="2"/>
  <c r="B137" i="2"/>
  <c r="C137" i="2"/>
  <c r="B127" i="2"/>
  <c r="C127" i="2"/>
  <c r="B87" i="2"/>
  <c r="C87" i="2"/>
  <c r="B172" i="2"/>
  <c r="C172" i="2"/>
  <c r="B1175" i="4"/>
  <c r="C1175" i="4"/>
  <c r="B123" i="2"/>
  <c r="C123" i="2"/>
  <c r="B60" i="2"/>
  <c r="C60" i="2"/>
  <c r="B17" i="2"/>
  <c r="C17" i="2"/>
  <c r="B81" i="2"/>
  <c r="C81" i="2"/>
  <c r="B33" i="2"/>
  <c r="C33" i="2"/>
  <c r="B149" i="2"/>
  <c r="C149" i="2"/>
  <c r="B30" i="2"/>
  <c r="C30" i="2"/>
  <c r="B59" i="2"/>
  <c r="C59" i="2"/>
  <c r="B34" i="2"/>
  <c r="C34" i="2"/>
  <c r="B360" i="2"/>
  <c r="C360" i="2"/>
  <c r="B1174" i="4"/>
  <c r="C1174" i="4"/>
  <c r="B277" i="2"/>
  <c r="C277" i="2"/>
  <c r="B164" i="2"/>
  <c r="C164" i="2"/>
  <c r="B75" i="2"/>
  <c r="C75" i="2"/>
  <c r="B139" i="2"/>
  <c r="C139" i="2"/>
  <c r="B309" i="2"/>
  <c r="C309" i="2"/>
  <c r="B256" i="2"/>
  <c r="C256" i="2"/>
  <c r="B331" i="2"/>
  <c r="C331" i="2"/>
  <c r="B181" i="2"/>
  <c r="C181" i="2"/>
  <c r="B551" i="2"/>
  <c r="C551" i="2"/>
  <c r="B77" i="2"/>
  <c r="C77" i="2"/>
  <c r="B2" i="2"/>
  <c r="C2" i="2"/>
  <c r="B58" i="2"/>
  <c r="C58" i="2"/>
  <c r="B325" i="2"/>
  <c r="C325" i="2"/>
  <c r="B13" i="2"/>
  <c r="C13" i="2"/>
  <c r="B7" i="2"/>
  <c r="C7" i="2"/>
  <c r="C96" i="2"/>
  <c r="B174" i="2"/>
  <c r="C174" i="2"/>
  <c r="B83" i="2"/>
  <c r="C83" i="2"/>
  <c r="B20" i="2"/>
  <c r="C20" i="2"/>
  <c r="B12" i="2"/>
  <c r="C12" i="2"/>
  <c r="B319" i="2"/>
  <c r="C319" i="2"/>
  <c r="B100" i="2"/>
  <c r="C100" i="2"/>
  <c r="B72" i="2"/>
  <c r="C72" i="2"/>
  <c r="B93" i="2"/>
  <c r="C93" i="2"/>
  <c r="B124" i="2"/>
  <c r="C124" i="2"/>
  <c r="B117" i="2"/>
  <c r="C117" i="2"/>
  <c r="B36" i="4"/>
  <c r="C36" i="4"/>
  <c r="B62" i="2"/>
  <c r="C62" i="2"/>
  <c r="B86" i="2"/>
  <c r="C86" i="2"/>
  <c r="B47" i="2"/>
  <c r="C47" i="2"/>
  <c r="B86" i="4"/>
  <c r="C86" i="4"/>
  <c r="B40" i="4"/>
  <c r="C40" i="4"/>
  <c r="B4" i="4"/>
  <c r="C4" i="4"/>
  <c r="B155" i="2"/>
  <c r="C155" i="2"/>
  <c r="B77" i="4"/>
  <c r="C77" i="4"/>
  <c r="B118" i="4"/>
  <c r="C118" i="4"/>
  <c r="B1713" i="2"/>
  <c r="C1713" i="2"/>
  <c r="C544" i="2"/>
  <c r="C404" i="4"/>
  <c r="C35" i="4"/>
  <c r="C854" i="4"/>
  <c r="C244" i="4"/>
  <c r="C3" i="4"/>
  <c r="C405" i="4"/>
  <c r="C245" i="4"/>
  <c r="C576" i="4"/>
  <c r="C740" i="4"/>
  <c r="C577" i="4"/>
  <c r="C578" i="4"/>
  <c r="C857" i="4"/>
  <c r="C126" i="4"/>
  <c r="C1019" i="4"/>
  <c r="C579" i="4"/>
  <c r="C37" i="4"/>
  <c r="C38" i="4"/>
  <c r="C409" i="4"/>
  <c r="C5" i="4"/>
  <c r="C248" i="4"/>
  <c r="C583" i="4"/>
  <c r="C249" i="4"/>
  <c r="C954" i="4"/>
  <c r="C1020" i="4"/>
  <c r="C411" i="4"/>
  <c r="C955" i="4"/>
  <c r="C255" i="4"/>
  <c r="C745" i="4"/>
  <c r="C860" i="4"/>
  <c r="C413" i="4"/>
  <c r="C746" i="4"/>
  <c r="C861" i="4"/>
  <c r="C588" i="4"/>
  <c r="C862" i="4"/>
  <c r="C589" i="4"/>
  <c r="C132" i="4"/>
  <c r="C863" i="4"/>
  <c r="C747" i="4"/>
  <c r="C748" i="4"/>
  <c r="C957" i="4"/>
  <c r="C750" i="4"/>
  <c r="C134" i="4"/>
  <c r="C1173" i="4"/>
  <c r="C594" i="4"/>
  <c r="C596" i="4"/>
  <c r="C135" i="4"/>
  <c r="C598" i="4"/>
  <c r="C258" i="4"/>
  <c r="C1153" i="4"/>
  <c r="C1022" i="4"/>
  <c r="C599" i="4"/>
  <c r="C259" i="4"/>
  <c r="C6" i="4"/>
  <c r="C600" i="4"/>
  <c r="C752" i="4"/>
  <c r="C601" i="4"/>
  <c r="C419" i="4"/>
  <c r="C7" i="4"/>
  <c r="C958" i="4"/>
  <c r="C139" i="4"/>
  <c r="C420" i="4"/>
  <c r="C872" i="4"/>
  <c r="C753" i="4"/>
  <c r="C422" i="4"/>
  <c r="C603" i="4"/>
  <c r="C426" i="4"/>
  <c r="C8" i="4"/>
  <c r="C1154" i="4"/>
  <c r="C266" i="4"/>
  <c r="C142" i="4"/>
  <c r="C959" i="4"/>
  <c r="C1023" i="4"/>
  <c r="C429" i="4"/>
  <c r="C430" i="4"/>
  <c r="C432" i="4"/>
  <c r="C434" i="4"/>
  <c r="C46" i="4"/>
  <c r="C435" i="4"/>
  <c r="C608" i="4"/>
  <c r="C268" i="4"/>
  <c r="C610" i="4"/>
  <c r="C1068" i="4"/>
  <c r="C612" i="4"/>
  <c r="C756" i="4"/>
  <c r="C757" i="4"/>
  <c r="C270" i="4"/>
  <c r="C272" i="4"/>
  <c r="C613" i="4"/>
  <c r="C273" i="4"/>
  <c r="C960" i="4"/>
  <c r="C145" i="4"/>
  <c r="C759" i="4"/>
  <c r="C961" i="4"/>
  <c r="C962" i="4"/>
  <c r="C1024" i="4"/>
  <c r="C1025" i="4"/>
  <c r="C275" i="4"/>
  <c r="C276" i="4"/>
  <c r="C146" i="4"/>
  <c r="C277" i="4"/>
  <c r="C147" i="4"/>
  <c r="C148" i="4"/>
  <c r="C620" i="4"/>
  <c r="C762" i="4"/>
  <c r="C1070" i="4"/>
  <c r="C964" i="4"/>
  <c r="C440" i="4"/>
  <c r="C9" i="4"/>
  <c r="C965" i="4"/>
  <c r="C280" i="4"/>
  <c r="C281" i="4"/>
  <c r="C442" i="4"/>
  <c r="C286" i="4"/>
  <c r="C622" i="4"/>
  <c r="C623" i="4"/>
  <c r="C878" i="4"/>
  <c r="C767" i="4"/>
  <c r="C879" i="4"/>
  <c r="C880" i="4"/>
  <c r="C768" i="4"/>
  <c r="C625" i="4"/>
  <c r="C443" i="4"/>
  <c r="C291" i="4"/>
  <c r="C966" i="4"/>
  <c r="C627" i="4"/>
  <c r="C882" i="4"/>
  <c r="C1072" i="4"/>
  <c r="C628" i="4"/>
  <c r="C69" i="4"/>
  <c r="C449" i="4"/>
  <c r="C1030" i="4"/>
  <c r="C774" i="4"/>
  <c r="C1031" i="4"/>
  <c r="C775" i="4"/>
  <c r="C451" i="4"/>
  <c r="C157" i="4"/>
  <c r="C632" i="4"/>
  <c r="C453" i="4"/>
  <c r="C454" i="4"/>
  <c r="C296" i="4"/>
  <c r="C11" i="4"/>
  <c r="C455" i="4"/>
  <c r="C160" i="4"/>
  <c r="C12" i="4"/>
  <c r="C72" i="4"/>
  <c r="C887" i="4"/>
  <c r="C13" i="4"/>
  <c r="C967" i="4"/>
  <c r="C634" i="4"/>
  <c r="C297" i="4"/>
  <c r="C635" i="4"/>
  <c r="C457" i="4"/>
  <c r="C636" i="4"/>
  <c r="C637" i="4"/>
  <c r="C298" i="4"/>
  <c r="C73" i="4"/>
  <c r="C166" i="4"/>
  <c r="C638" i="4"/>
  <c r="C14" i="4"/>
  <c r="C1033" i="4"/>
  <c r="C167" i="4"/>
  <c r="C1034" i="4"/>
  <c r="C463" i="4"/>
  <c r="C968" i="4"/>
  <c r="C300" i="4"/>
  <c r="C969" i="4"/>
  <c r="C168" i="4"/>
  <c r="C301" i="4"/>
  <c r="C466" i="4"/>
  <c r="C170" i="4"/>
  <c r="C171" i="4"/>
  <c r="C302" i="4"/>
  <c r="C1035" i="4"/>
  <c r="C647" i="4"/>
  <c r="C1036" i="4"/>
  <c r="C1167" i="4"/>
  <c r="C76" i="4"/>
  <c r="C780" i="4"/>
  <c r="C648" i="4"/>
  <c r="C649" i="4"/>
  <c r="C970" i="4"/>
  <c r="C971" i="4"/>
  <c r="C781" i="4"/>
  <c r="C304" i="4"/>
  <c r="C305" i="4"/>
  <c r="C468" i="4"/>
  <c r="C469" i="4"/>
  <c r="C653" i="4"/>
  <c r="C972" i="4"/>
  <c r="C973" i="4"/>
  <c r="C782" i="4"/>
  <c r="C784" i="4"/>
  <c r="C896" i="4"/>
  <c r="C308" i="4"/>
  <c r="C476" i="4"/>
  <c r="C788" i="4"/>
  <c r="C477" i="4"/>
  <c r="C655" i="4"/>
  <c r="C478" i="4"/>
  <c r="C1084" i="4"/>
  <c r="C656" i="4"/>
  <c r="C898" i="4"/>
  <c r="C790" i="4"/>
  <c r="C479" i="4"/>
  <c r="C791" i="4"/>
  <c r="C17" i="4"/>
  <c r="C312" i="4"/>
  <c r="C899" i="4"/>
  <c r="C481" i="4"/>
  <c r="C793" i="4"/>
  <c r="C975" i="4"/>
  <c r="C796" i="4"/>
  <c r="C976" i="4"/>
  <c r="C901" i="4"/>
  <c r="C1037" i="4"/>
  <c r="C484" i="4"/>
  <c r="C797" i="4"/>
  <c r="C660" i="4"/>
  <c r="C798" i="4"/>
  <c r="C662" i="4"/>
  <c r="C485" i="4"/>
  <c r="C977" i="4"/>
  <c r="C486" i="4"/>
  <c r="C799" i="4"/>
  <c r="C664" i="4"/>
  <c r="C488" i="4"/>
  <c r="C666" i="4"/>
  <c r="C667" i="4"/>
  <c r="C668" i="4"/>
  <c r="C18" i="4"/>
  <c r="C801" i="4"/>
  <c r="C321" i="4"/>
  <c r="C184" i="4"/>
  <c r="C490" i="4"/>
  <c r="C491" i="4"/>
  <c r="C804" i="4"/>
  <c r="C90" i="4"/>
  <c r="C805" i="4"/>
  <c r="C189" i="4"/>
  <c r="C322" i="4"/>
  <c r="C190" i="4"/>
  <c r="C191" i="4"/>
  <c r="C981" i="4"/>
  <c r="C908" i="4"/>
  <c r="C498" i="4"/>
  <c r="C982" i="4"/>
  <c r="C675" i="4"/>
  <c r="C93" i="4"/>
  <c r="C678" i="4"/>
  <c r="C679" i="4"/>
  <c r="C94" i="4"/>
  <c r="C680" i="4"/>
  <c r="C96" i="4"/>
  <c r="C504" i="4"/>
  <c r="C339" i="4"/>
  <c r="C340" i="4"/>
  <c r="C1092" i="4"/>
  <c r="C983" i="4"/>
  <c r="C682" i="4"/>
  <c r="C811" i="4"/>
  <c r="C913" i="4"/>
  <c r="C1159" i="4"/>
  <c r="C98" i="4"/>
  <c r="C687" i="4"/>
  <c r="C984" i="4"/>
  <c r="C813" i="4"/>
  <c r="C688" i="4"/>
  <c r="C689" i="4"/>
  <c r="C199" i="4"/>
  <c r="C200" i="4"/>
  <c r="C985" i="4"/>
  <c r="C986" i="4"/>
  <c r="C690" i="4"/>
  <c r="C346" i="4"/>
  <c r="C817" i="4"/>
  <c r="C511" i="4"/>
  <c r="C512" i="4"/>
  <c r="C347" i="4"/>
  <c r="C513" i="4"/>
  <c r="C988" i="4"/>
  <c r="C989" i="4"/>
  <c r="C695" i="4"/>
  <c r="C991" i="4"/>
  <c r="C203" i="4"/>
  <c r="C101" i="4"/>
  <c r="C1099" i="4"/>
  <c r="C352" i="4"/>
  <c r="C700" i="4"/>
  <c r="C818" i="4"/>
  <c r="C520" i="4"/>
  <c r="C993" i="4"/>
  <c r="C207" i="4"/>
  <c r="C209" i="4"/>
  <c r="C354" i="4"/>
  <c r="C522" i="4"/>
  <c r="C820" i="4"/>
  <c r="C702" i="4"/>
  <c r="C994" i="4"/>
  <c r="C821" i="4"/>
  <c r="C703" i="4"/>
  <c r="C924" i="4"/>
  <c r="C822" i="4"/>
  <c r="C823" i="4"/>
  <c r="C929" i="4"/>
  <c r="C930" i="4"/>
  <c r="C824" i="4"/>
  <c r="C21" i="4"/>
  <c r="C526" i="4"/>
  <c r="C361" i="4"/>
  <c r="C527" i="4"/>
  <c r="C1102" i="4"/>
  <c r="C707" i="4"/>
  <c r="C364" i="4"/>
  <c r="C365" i="4"/>
  <c r="C366" i="4"/>
  <c r="C22" i="4"/>
  <c r="C102" i="4"/>
  <c r="C217" i="4"/>
  <c r="C1138" i="4"/>
  <c r="C1046" i="4"/>
  <c r="C1171" i="4"/>
  <c r="C1139" i="4"/>
  <c r="C1140" i="4"/>
  <c r="C1047" i="4"/>
  <c r="C1048" i="4"/>
  <c r="C1001" i="4"/>
  <c r="C1002" i="4"/>
  <c r="C1141" i="4"/>
  <c r="C1142" i="4"/>
  <c r="C932" i="4"/>
  <c r="C367" i="4"/>
  <c r="C530" i="4"/>
  <c r="C531" i="4"/>
  <c r="C368" i="4"/>
  <c r="C220" i="4"/>
  <c r="C826" i="4"/>
  <c r="C1004" i="4"/>
  <c r="C827" i="4"/>
  <c r="C532" i="4"/>
  <c r="C374" i="4"/>
  <c r="C106" i="4"/>
  <c r="C1005" i="4"/>
  <c r="C1050" i="4"/>
  <c r="C375" i="4"/>
  <c r="C829" i="4"/>
  <c r="C1006" i="4"/>
  <c r="C376" i="4"/>
  <c r="C1144" i="4"/>
  <c r="C832" i="4"/>
  <c r="C833" i="4"/>
  <c r="C224" i="4"/>
  <c r="C377" i="4"/>
  <c r="C535" i="4"/>
  <c r="C225" i="4"/>
  <c r="C536" i="4"/>
  <c r="C836" i="4"/>
  <c r="C711" i="4"/>
  <c r="C226" i="4"/>
  <c r="C28" i="4"/>
  <c r="C838" i="4"/>
  <c r="C1007" i="4"/>
  <c r="C538" i="4"/>
  <c r="C1051" i="4"/>
  <c r="C380" i="4"/>
  <c r="C540" i="4"/>
  <c r="C935" i="4"/>
  <c r="C1052" i="4"/>
  <c r="C1145" i="4"/>
  <c r="C111" i="4"/>
  <c r="C228" i="4"/>
  <c r="C381" i="4"/>
  <c r="C839" i="4"/>
  <c r="C1053" i="4"/>
  <c r="C229" i="4"/>
  <c r="C542" i="4"/>
  <c r="C29" i="4"/>
  <c r="C543" i="4"/>
  <c r="C382" i="4"/>
  <c r="C840" i="4"/>
  <c r="C546" i="4"/>
  <c r="C383" i="4"/>
  <c r="C714" i="4"/>
  <c r="C1009" i="4"/>
  <c r="C549" i="4"/>
  <c r="C112" i="4"/>
  <c r="C716" i="4"/>
  <c r="C1010" i="4"/>
  <c r="C717" i="4"/>
  <c r="C387" i="4"/>
  <c r="C113" i="4"/>
  <c r="C845" i="4"/>
  <c r="C1011" i="4"/>
  <c r="C1012" i="4"/>
  <c r="C1013" i="4"/>
  <c r="C388" i="4"/>
  <c r="C389" i="4"/>
  <c r="C390" i="4"/>
  <c r="C1014" i="4"/>
  <c r="C233" i="4"/>
  <c r="C555" i="4"/>
  <c r="C1170" i="4"/>
  <c r="C234" i="4"/>
  <c r="C556" i="4"/>
  <c r="C847" i="4"/>
  <c r="C559" i="4"/>
  <c r="C727" i="4"/>
  <c r="C116" i="4"/>
  <c r="C1016" i="4"/>
  <c r="C117" i="4"/>
  <c r="C1017" i="4"/>
  <c r="C397" i="4"/>
  <c r="C732" i="4"/>
  <c r="C241" i="4"/>
  <c r="C400" i="4"/>
  <c r="C852" i="4"/>
  <c r="C565" i="4"/>
  <c r="C737" i="4"/>
  <c r="C401" i="4"/>
  <c r="C950" i="4"/>
  <c r="C568" i="4"/>
  <c r="C119" i="4"/>
  <c r="C1151" i="4"/>
  <c r="C570" i="4"/>
  <c r="C571" i="4"/>
  <c r="C572" i="4"/>
  <c r="C739" i="4"/>
  <c r="C2" i="4"/>
  <c r="C1176" i="4"/>
  <c r="B2103" i="2" l="1"/>
  <c r="F2103" i="2"/>
  <c r="C2103" i="2" s="1"/>
  <c r="B1373" i="2"/>
  <c r="F1373" i="2"/>
  <c r="C1373" i="2" s="1"/>
  <c r="F923" i="4"/>
  <c r="C923" i="4" s="1"/>
  <c r="B923" i="4"/>
  <c r="F341" i="4"/>
  <c r="C341" i="4" s="1"/>
  <c r="B341" i="4"/>
  <c r="B1319" i="2"/>
  <c r="F1319" i="2"/>
  <c r="C1319" i="2" s="1"/>
  <c r="F492" i="4"/>
  <c r="C492" i="4" s="1"/>
  <c r="B492" i="4"/>
  <c r="F800" i="4"/>
  <c r="C800" i="4" s="1"/>
  <c r="B800" i="4"/>
  <c r="F471" i="4"/>
  <c r="C471" i="4" s="1"/>
  <c r="F475" i="4"/>
  <c r="C475" i="4" s="1"/>
  <c r="B475" i="4"/>
  <c r="B471" i="4"/>
  <c r="F303" i="4"/>
  <c r="C303" i="4" s="1"/>
  <c r="B303" i="4"/>
  <c r="B1778" i="2"/>
  <c r="F1778" i="2"/>
  <c r="C1778" i="2" s="1"/>
  <c r="B1248" i="2"/>
  <c r="F1248" i="2"/>
  <c r="C1248" i="2" s="1"/>
  <c r="F1032" i="4"/>
  <c r="C1032" i="4" s="1"/>
  <c r="B1032" i="4"/>
  <c r="B1766" i="2"/>
  <c r="F1766" i="2"/>
  <c r="C1766" i="2" s="1"/>
  <c r="F452" i="4"/>
  <c r="C452" i="4" s="1"/>
  <c r="B452" i="4"/>
  <c r="F290" i="4"/>
  <c r="C290" i="4" s="1"/>
  <c r="B290" i="4"/>
  <c r="F873" i="4"/>
  <c r="C873" i="4" s="1"/>
  <c r="B873" i="4"/>
  <c r="F425" i="4"/>
  <c r="C425" i="4" s="1"/>
  <c r="B425" i="4"/>
  <c r="B1463" i="2"/>
  <c r="F1463" i="2"/>
  <c r="C1463" i="2" s="1"/>
  <c r="F953" i="4"/>
  <c r="C953" i="4" s="1"/>
  <c r="B953" i="4"/>
  <c r="B1685" i="2"/>
  <c r="F1685" i="2"/>
  <c r="C1685" i="2" s="1"/>
  <c r="F1686" i="2"/>
  <c r="F1163" i="2"/>
  <c r="F2113" i="2"/>
  <c r="F1437" i="2"/>
  <c r="F396" i="4"/>
  <c r="C396" i="4" s="1"/>
  <c r="F949" i="4"/>
  <c r="C949" i="4" s="1"/>
  <c r="F850" i="4"/>
  <c r="C850" i="4" s="1"/>
  <c r="F393" i="4"/>
  <c r="C393" i="4" s="1"/>
  <c r="F730" i="4"/>
  <c r="C730" i="4" s="1"/>
  <c r="F563" i="4"/>
  <c r="C563" i="4" s="1"/>
  <c r="F562" i="4"/>
  <c r="C562" i="4" s="1"/>
  <c r="F945" i="4"/>
  <c r="C945" i="4" s="1"/>
  <c r="F561" i="4"/>
  <c r="C561" i="4" s="1"/>
  <c r="F942" i="4"/>
  <c r="C942" i="4" s="1"/>
  <c r="F941" i="4"/>
  <c r="C941" i="4" s="1"/>
  <c r="F554" i="4"/>
  <c r="C554" i="4" s="1"/>
  <c r="F553" i="4"/>
  <c r="C553" i="4" s="1"/>
  <c r="F938" i="4"/>
  <c r="C938" i="4" s="1"/>
  <c r="F550" i="4"/>
  <c r="C550" i="4" s="1"/>
  <c r="F548" i="4"/>
  <c r="C548" i="4" s="1"/>
  <c r="F547" i="4"/>
  <c r="C547" i="4" s="1"/>
  <c r="F828" i="4"/>
  <c r="C828" i="4" s="1"/>
  <c r="F105" i="4"/>
  <c r="C105" i="4" s="1"/>
  <c r="F370" i="4"/>
  <c r="C370" i="4" s="1"/>
  <c r="F363" i="4"/>
  <c r="C363" i="4" s="1"/>
  <c r="F931" i="4"/>
  <c r="C931" i="4" s="1"/>
  <c r="F528" i="4"/>
  <c r="C528" i="4" s="1"/>
  <c r="F524" i="4"/>
  <c r="C524" i="4" s="1"/>
  <c r="F928" i="4"/>
  <c r="C928" i="4" s="1"/>
  <c r="F925" i="4"/>
  <c r="C925" i="4" s="1"/>
  <c r="F212" i="4"/>
  <c r="C212" i="4" s="1"/>
  <c r="F523" i="4"/>
  <c r="C523" i="4" s="1"/>
  <c r="F521" i="4"/>
  <c r="C521" i="4" s="1"/>
  <c r="F204" i="4"/>
  <c r="C204" i="4" s="1"/>
  <c r="F519" i="4"/>
  <c r="C519" i="4" s="1"/>
  <c r="F698" i="4"/>
  <c r="C698" i="4" s="1"/>
  <c r="F518" i="4"/>
  <c r="C518" i="4" s="1"/>
  <c r="F198" i="4"/>
  <c r="C198" i="4" s="1"/>
  <c r="F814" i="4"/>
  <c r="C814" i="4" s="1"/>
  <c r="F507" i="4"/>
  <c r="C507" i="4" s="1"/>
  <c r="F342" i="4"/>
  <c r="C342" i="4" s="1"/>
  <c r="F914" i="4"/>
  <c r="C914" i="4" s="1"/>
  <c r="F912" i="4"/>
  <c r="C912" i="4" s="1"/>
  <c r="F334" i="4"/>
  <c r="C334" i="4" s="1"/>
  <c r="F807" i="4"/>
  <c r="C807" i="4" s="1"/>
  <c r="F330" i="4"/>
  <c r="C330" i="4" s="1"/>
  <c r="F497" i="4"/>
  <c r="C497" i="4" s="1"/>
  <c r="F980" i="4"/>
  <c r="C980" i="4" s="1"/>
  <c r="F496" i="4"/>
  <c r="C496" i="4" s="1"/>
  <c r="F672" i="4"/>
  <c r="C672" i="4" s="1"/>
  <c r="F181" i="4"/>
  <c r="C181" i="4" s="1"/>
  <c r="F902" i="4"/>
  <c r="C902" i="4" s="1"/>
  <c r="F483" i="4"/>
  <c r="C483" i="4" s="1"/>
  <c r="F84" i="4"/>
  <c r="C84" i="4" s="1"/>
  <c r="F900" i="4"/>
  <c r="C900" i="4" s="1"/>
  <c r="F482" i="4"/>
  <c r="C482" i="4" s="1"/>
  <c r="F480" i="4"/>
  <c r="C480" i="4" s="1"/>
  <c r="F974" i="4"/>
  <c r="C974" i="4" s="1"/>
  <c r="F310" i="4"/>
  <c r="C310" i="4" s="1"/>
  <c r="F895" i="4"/>
  <c r="C895" i="4" s="1"/>
  <c r="F894" i="4"/>
  <c r="C894" i="4" s="1"/>
  <c r="F306" i="4"/>
  <c r="C306" i="4" s="1"/>
  <c r="F890" i="4"/>
  <c r="C890" i="4" s="1"/>
  <c r="F172" i="4"/>
  <c r="C172" i="4" s="1"/>
  <c r="F889" i="4"/>
  <c r="C889" i="4" s="1"/>
  <c r="F462" i="4"/>
  <c r="C462" i="4" s="1"/>
  <c r="F459" i="4"/>
  <c r="C459" i="4" s="1"/>
  <c r="F294" i="4"/>
  <c r="C294" i="4" s="1"/>
  <c r="F155" i="4"/>
  <c r="C155" i="4" s="1"/>
  <c r="F288" i="4"/>
  <c r="C288" i="4" s="1"/>
  <c r="F282" i="4"/>
  <c r="C282" i="4" s="1"/>
  <c r="F149" i="4"/>
  <c r="C149" i="4" s="1"/>
  <c r="F279" i="4"/>
  <c r="C279" i="4" s="1"/>
  <c r="F763" i="4"/>
  <c r="C763" i="4" s="1"/>
  <c r="F438" i="4"/>
  <c r="C438" i="4" s="1"/>
  <c r="F963" i="4"/>
  <c r="C963" i="4" s="1"/>
  <c r="F437" i="4"/>
  <c r="C437" i="4" s="1"/>
  <c r="F615" i="4"/>
  <c r="C615" i="4" s="1"/>
  <c r="F877" i="4"/>
  <c r="C877" i="4" s="1"/>
  <c r="F271" i="4"/>
  <c r="C271" i="4" s="1"/>
  <c r="F433" i="4"/>
  <c r="C433" i="4" s="1"/>
  <c r="F875" i="4"/>
  <c r="C875" i="4" s="1"/>
  <c r="F605" i="4"/>
  <c r="C605" i="4" s="1"/>
  <c r="F421" i="4"/>
  <c r="C421" i="4" s="1"/>
  <c r="F871" i="4"/>
  <c r="C871" i="4" s="1"/>
  <c r="F45" i="4"/>
  <c r="C45" i="4" s="1"/>
  <c r="F42" i="4"/>
  <c r="C42" i="4" s="1"/>
  <c r="F866" i="4"/>
  <c r="C866" i="4" s="1"/>
  <c r="F416" i="4"/>
  <c r="C416" i="4" s="1"/>
  <c r="F864" i="4"/>
  <c r="C864" i="4" s="1"/>
  <c r="F415" i="4"/>
  <c r="C415" i="4" s="1"/>
  <c r="F254" i="4"/>
  <c r="C254" i="4" s="1"/>
  <c r="F744" i="4"/>
  <c r="C744" i="4" s="1"/>
  <c r="F743" i="4"/>
  <c r="C743" i="4" s="1"/>
  <c r="F410" i="4"/>
  <c r="C410" i="4" s="1"/>
  <c r="F128" i="4"/>
  <c r="C128" i="4" s="1"/>
  <c r="F406" i="4"/>
  <c r="C406" i="4" s="1"/>
  <c r="F855" i="4"/>
  <c r="C855" i="4" s="1"/>
  <c r="F853" i="4"/>
  <c r="C853" i="4" s="1"/>
  <c r="F403" i="4"/>
  <c r="C403" i="4" s="1"/>
  <c r="F121" i="4"/>
  <c r="C121" i="4" s="1"/>
  <c r="F362" i="4"/>
  <c r="C362" i="4" s="1"/>
  <c r="B362" i="4"/>
  <c r="F71" i="4"/>
  <c r="C71" i="4" s="1"/>
  <c r="B71" i="4"/>
  <c r="F402" i="4"/>
  <c r="C402" i="4" s="1"/>
  <c r="F567" i="4"/>
  <c r="C567" i="4" s="1"/>
  <c r="F243" i="4"/>
  <c r="C243" i="4" s="1"/>
  <c r="F399" i="4"/>
  <c r="C399" i="4" s="1"/>
  <c r="F733" i="4"/>
  <c r="C733" i="4" s="1"/>
  <c r="F239" i="4"/>
  <c r="C239" i="4" s="1"/>
  <c r="F851" i="4"/>
  <c r="C851" i="4" s="1"/>
  <c r="F948" i="4"/>
  <c r="C948" i="4" s="1"/>
  <c r="F947" i="4"/>
  <c r="C947" i="4" s="1"/>
  <c r="F946" i="4"/>
  <c r="C946" i="4" s="1"/>
  <c r="F1164" i="4"/>
  <c r="C1164" i="4" s="1"/>
  <c r="F944" i="4"/>
  <c r="C944" i="4" s="1"/>
  <c r="F392" i="4"/>
  <c r="C392" i="4" s="1"/>
  <c r="F31" i="4"/>
  <c r="C31" i="4" s="1"/>
  <c r="F939" i="4"/>
  <c r="C939" i="4" s="1"/>
  <c r="F386" i="4"/>
  <c r="C386" i="4" s="1"/>
  <c r="F937" i="4"/>
  <c r="C937" i="4" s="1"/>
  <c r="F232" i="4"/>
  <c r="C232" i="4" s="1"/>
  <c r="F385" i="4"/>
  <c r="C385" i="4" s="1"/>
  <c r="F841" i="4"/>
  <c r="C841" i="4" s="1"/>
  <c r="F230" i="4"/>
  <c r="C230" i="4" s="1"/>
  <c r="F1162" i="4"/>
  <c r="C1162" i="4" s="1"/>
  <c r="F541" i="4"/>
  <c r="C541" i="4" s="1"/>
  <c r="F539" i="4"/>
  <c r="C539" i="4" s="1"/>
  <c r="F537" i="4"/>
  <c r="C537" i="4" s="1"/>
  <c r="F110" i="4"/>
  <c r="C110" i="4" s="1"/>
  <c r="F835" i="4"/>
  <c r="C835" i="4" s="1"/>
  <c r="F109" i="4"/>
  <c r="C109" i="4" s="1"/>
  <c r="F710" i="4"/>
  <c r="C710" i="4" s="1"/>
  <c r="F379" i="4"/>
  <c r="C379" i="4" s="1"/>
  <c r="F107" i="4"/>
  <c r="C107" i="4" s="1"/>
  <c r="F373" i="4"/>
  <c r="C373" i="4" s="1"/>
  <c r="F372" i="4"/>
  <c r="C372" i="4" s="1"/>
  <c r="F934" i="4"/>
  <c r="C934" i="4" s="1"/>
  <c r="F1000" i="4"/>
  <c r="C1000" i="4" s="1"/>
  <c r="F999" i="4"/>
  <c r="C999" i="4" s="1"/>
  <c r="F998" i="4"/>
  <c r="C998" i="4" s="1"/>
  <c r="F216" i="4"/>
  <c r="C216" i="4" s="1"/>
  <c r="F215" i="4"/>
  <c r="C215" i="4" s="1"/>
  <c r="F1160" i="4"/>
  <c r="C1160" i="4" s="1"/>
  <c r="F525" i="4"/>
  <c r="C525" i="4" s="1"/>
  <c r="F360" i="4"/>
  <c r="C360" i="4" s="1"/>
  <c r="F927" i="4"/>
  <c r="C927" i="4" s="1"/>
  <c r="F358" i="4"/>
  <c r="C358" i="4" s="1"/>
  <c r="F355" i="4"/>
  <c r="C355" i="4" s="1"/>
  <c r="F210" i="4"/>
  <c r="C210" i="4" s="1"/>
  <c r="F922" i="4"/>
  <c r="C922" i="4" s="1"/>
  <c r="F208" i="4"/>
  <c r="C208" i="4" s="1"/>
  <c r="F353" i="4"/>
  <c r="C353" i="4" s="1"/>
  <c r="F205" i="4"/>
  <c r="C205" i="4" s="1"/>
  <c r="F921" i="4"/>
  <c r="C921" i="4" s="1"/>
  <c r="F350" i="4"/>
  <c r="C350" i="4" s="1"/>
  <c r="F919" i="4"/>
  <c r="C919" i="4" s="1"/>
  <c r="F694" i="4"/>
  <c r="C694" i="4" s="1"/>
  <c r="F201" i="4"/>
  <c r="C201" i="4" s="1"/>
  <c r="F918" i="4"/>
  <c r="C918" i="4" s="1"/>
  <c r="F515" i="4"/>
  <c r="C515" i="4" s="1"/>
  <c r="F510" i="4"/>
  <c r="C510" i="4" s="1"/>
  <c r="F509" i="4"/>
  <c r="C509" i="4" s="1"/>
  <c r="F816" i="4"/>
  <c r="C816" i="4" s="1"/>
  <c r="F917" i="4"/>
  <c r="C917" i="4" s="1"/>
  <c r="F916" i="4"/>
  <c r="C916" i="4" s="1"/>
  <c r="F915" i="4"/>
  <c r="C915" i="4" s="1"/>
  <c r="F686" i="4"/>
  <c r="C686" i="4" s="1"/>
  <c r="F685" i="4"/>
  <c r="C685" i="4" s="1"/>
  <c r="F337" i="4"/>
  <c r="C337" i="4" s="1"/>
  <c r="F336" i="4"/>
  <c r="C336" i="4" s="1"/>
  <c r="F808" i="4"/>
  <c r="C808" i="4" s="1"/>
  <c r="F911" i="4"/>
  <c r="C911" i="4" s="1"/>
  <c r="F502" i="4"/>
  <c r="C502" i="4" s="1"/>
  <c r="F677" i="4"/>
  <c r="C677" i="4" s="1"/>
  <c r="F909" i="4"/>
  <c r="C909" i="4" s="1"/>
  <c r="F328" i="4"/>
  <c r="C328" i="4" s="1"/>
  <c r="F323" i="4"/>
  <c r="C323" i="4" s="1"/>
  <c r="F907" i="4"/>
  <c r="C907" i="4" s="1"/>
  <c r="F187" i="4"/>
  <c r="C187" i="4" s="1"/>
  <c r="F803" i="4"/>
  <c r="C803" i="4" s="1"/>
  <c r="F185" i="4"/>
  <c r="C185" i="4" s="1"/>
  <c r="F489" i="4"/>
  <c r="C489" i="4" s="1"/>
  <c r="F905" i="4"/>
  <c r="C905" i="4" s="1"/>
  <c r="F1157" i="4"/>
  <c r="C1157" i="4" s="1"/>
  <c r="F663" i="4"/>
  <c r="C663" i="4" s="1"/>
  <c r="F318" i="4"/>
  <c r="C318" i="4" s="1"/>
  <c r="F661" i="4"/>
  <c r="C661" i="4" s="1"/>
  <c r="F795" i="4"/>
  <c r="C795" i="4" s="1"/>
  <c r="F314" i="4"/>
  <c r="C314" i="4" s="1"/>
  <c r="F658" i="4"/>
  <c r="C658" i="4" s="1"/>
  <c r="F311" i="4"/>
  <c r="C311" i="4" s="1"/>
  <c r="F897" i="4"/>
  <c r="C897" i="4" s="1"/>
  <c r="F175" i="4"/>
  <c r="C175" i="4" s="1"/>
  <c r="F16" i="4"/>
  <c r="C16" i="4" s="1"/>
  <c r="F309" i="4"/>
  <c r="C309" i="4" s="1"/>
  <c r="F80" i="4"/>
  <c r="C80" i="4" s="1"/>
  <c r="F785" i="4"/>
  <c r="C785" i="4" s="1"/>
  <c r="F473" i="4"/>
  <c r="C473" i="4" s="1"/>
  <c r="F472" i="4"/>
  <c r="C472" i="4" s="1"/>
  <c r="F652" i="4"/>
  <c r="C652" i="4" s="1"/>
  <c r="F891" i="4"/>
  <c r="C891" i="4" s="1"/>
  <c r="F646" i="4"/>
  <c r="C646" i="4" s="1"/>
  <c r="F464" i="4"/>
  <c r="C464" i="4" s="1"/>
  <c r="F460" i="4"/>
  <c r="C460" i="4" s="1"/>
  <c r="F299" i="4"/>
  <c r="C299" i="4" s="1"/>
  <c r="F162" i="4"/>
  <c r="C162" i="4" s="1"/>
  <c r="F776" i="4"/>
  <c r="C776" i="4" s="1"/>
  <c r="F158" i="4"/>
  <c r="C158" i="4" s="1"/>
  <c r="F450" i="4"/>
  <c r="C450" i="4" s="1"/>
  <c r="F1029" i="4"/>
  <c r="C1029" i="4" s="1"/>
  <c r="F293" i="4"/>
  <c r="C293" i="4" s="1"/>
  <c r="F446" i="4"/>
  <c r="C446" i="4" s="1"/>
  <c r="F1028" i="4"/>
  <c r="C1028" i="4" s="1"/>
  <c r="F445" i="4"/>
  <c r="C445" i="4" s="1"/>
  <c r="F10" i="4"/>
  <c r="C10" i="4" s="1"/>
  <c r="F770" i="4"/>
  <c r="C770" i="4" s="1"/>
  <c r="F154" i="4"/>
  <c r="C154" i="4" s="1"/>
  <c r="F65" i="4"/>
  <c r="C65" i="4" s="1"/>
  <c r="F285" i="4"/>
  <c r="C285" i="4" s="1"/>
  <c r="F439" i="4"/>
  <c r="C439" i="4" s="1"/>
  <c r="F765" i="4"/>
  <c r="C765" i="4" s="1"/>
  <c r="F617" i="4"/>
  <c r="C617" i="4" s="1"/>
  <c r="F269" i="4"/>
  <c r="C269" i="4" s="1"/>
  <c r="F755" i="4"/>
  <c r="C755" i="4" s="1"/>
  <c r="F143" i="4"/>
  <c r="C143" i="4" s="1"/>
  <c r="F267" i="4"/>
  <c r="C267" i="4" s="1"/>
  <c r="F427" i="4"/>
  <c r="C427" i="4" s="1"/>
  <c r="F265" i="4"/>
  <c r="C265" i="4" s="1"/>
  <c r="F424" i="4"/>
  <c r="C424" i="4" s="1"/>
  <c r="F423" i="4"/>
  <c r="C423" i="4" s="1"/>
  <c r="F1066" i="4"/>
  <c r="C1066" i="4" s="1"/>
  <c r="F261" i="4"/>
  <c r="C261" i="4" s="1"/>
  <c r="F137" i="4"/>
  <c r="C137" i="4" s="1"/>
  <c r="F257" i="4"/>
  <c r="C257" i="4" s="1"/>
  <c r="F867" i="4"/>
  <c r="C867" i="4" s="1"/>
  <c r="F133" i="4"/>
  <c r="C133" i="4" s="1"/>
  <c r="F590" i="4"/>
  <c r="C590" i="4" s="1"/>
  <c r="F414" i="4"/>
  <c r="C414" i="4" s="1"/>
  <c r="F584" i="4"/>
  <c r="C584" i="4" s="1"/>
  <c r="F131" i="4"/>
  <c r="C131" i="4" s="1"/>
  <c r="F859" i="4"/>
  <c r="C859" i="4" s="1"/>
  <c r="F250" i="4"/>
  <c r="C250" i="4" s="1"/>
  <c r="F130" i="4"/>
  <c r="C130" i="4" s="1"/>
  <c r="F581" i="4"/>
  <c r="C581" i="4" s="1"/>
  <c r="F127" i="4"/>
  <c r="C127" i="4" s="1"/>
  <c r="F246" i="4"/>
  <c r="C246" i="4" s="1"/>
  <c r="F124" i="4"/>
  <c r="C124" i="4" s="1"/>
  <c r="F32" i="4"/>
  <c r="C32" i="4" s="1"/>
  <c r="F573" i="4"/>
  <c r="C573" i="4" s="1"/>
  <c r="F1927" i="2"/>
  <c r="B2209" i="2"/>
  <c r="F2209" i="2"/>
  <c r="C2209" i="2" s="1"/>
  <c r="B2064" i="2"/>
  <c r="F2064" i="2"/>
  <c r="C2064" i="2" s="1"/>
  <c r="B1770" i="2"/>
  <c r="F1770" i="2"/>
  <c r="C1770" i="2" s="1"/>
  <c r="B823" i="2"/>
  <c r="F823" i="2"/>
  <c r="C823" i="2" s="1"/>
  <c r="F1450" i="2"/>
  <c r="F1947" i="2"/>
  <c r="F2335" i="2"/>
  <c r="F1945" i="2"/>
  <c r="F355" i="2"/>
  <c r="F1173" i="2"/>
  <c r="F815" i="2"/>
  <c r="F809" i="2"/>
  <c r="F1693" i="2"/>
  <c r="F344" i="2"/>
  <c r="F1935" i="2"/>
  <c r="F559" i="2"/>
  <c r="F162" i="2"/>
  <c r="F1679" i="2"/>
  <c r="F1056" i="4"/>
  <c r="C1056" i="4" s="1"/>
  <c r="F1054" i="4"/>
  <c r="C1054" i="4" s="1"/>
  <c r="F1146" i="4"/>
  <c r="C1146" i="4" s="1"/>
  <c r="F1143" i="4"/>
  <c r="C1143" i="4" s="1"/>
  <c r="F933" i="4"/>
  <c r="C933" i="4" s="1"/>
  <c r="F1003" i="4"/>
  <c r="C1003" i="4" s="1"/>
  <c r="F1040" i="4"/>
  <c r="C1040" i="4" s="1"/>
  <c r="F926" i="4"/>
  <c r="C926" i="4" s="1"/>
  <c r="F705" i="4"/>
  <c r="C705" i="4" s="1"/>
  <c r="F1098" i="4"/>
  <c r="C1098" i="4" s="1"/>
  <c r="F508" i="4"/>
  <c r="C508" i="4" s="1"/>
  <c r="F1169" i="4"/>
  <c r="C1169" i="4" s="1"/>
  <c r="F1095" i="4"/>
  <c r="C1095" i="4" s="1"/>
  <c r="F501" i="4"/>
  <c r="C501" i="4" s="1"/>
  <c r="F494" i="4"/>
  <c r="C494" i="4" s="1"/>
  <c r="F1038" i="4"/>
  <c r="C1038" i="4" s="1"/>
  <c r="F1088" i="4"/>
  <c r="C1088" i="4" s="1"/>
  <c r="F1156" i="4"/>
  <c r="C1156" i="4" s="1"/>
  <c r="F1087" i="4"/>
  <c r="C1087" i="4" s="1"/>
  <c r="F1083" i="4"/>
  <c r="C1083" i="4" s="1"/>
  <c r="F642" i="4"/>
  <c r="C642" i="4" s="1"/>
  <c r="F1080" i="4"/>
  <c r="C1080" i="4" s="1"/>
  <c r="F777" i="4"/>
  <c r="C777" i="4" s="1"/>
  <c r="F769" i="4"/>
  <c r="C769" i="4" s="1"/>
  <c r="F1027" i="4"/>
  <c r="C1027" i="4" s="1"/>
  <c r="F1026" i="4"/>
  <c r="C1026" i="4" s="1"/>
  <c r="F1069" i="4"/>
  <c r="C1069" i="4" s="1"/>
  <c r="F874" i="4"/>
  <c r="C874" i="4" s="1"/>
  <c r="F1067" i="4"/>
  <c r="C1067" i="4" s="1"/>
  <c r="F868" i="4"/>
  <c r="C868" i="4" s="1"/>
  <c r="F1021" i="4"/>
  <c r="C1021" i="4" s="1"/>
  <c r="F1061" i="4"/>
  <c r="C1061" i="4" s="1"/>
  <c r="F1677" i="2"/>
  <c r="F2463" i="2"/>
  <c r="F1696" i="2"/>
  <c r="F2114" i="2"/>
  <c r="F814" i="2"/>
  <c r="F812" i="2"/>
  <c r="F2325" i="2"/>
  <c r="F2324" i="2"/>
  <c r="F2413" i="2"/>
  <c r="F341" i="2"/>
  <c r="F1170" i="2"/>
  <c r="F822" i="2"/>
  <c r="F352" i="2"/>
  <c r="F1172" i="2"/>
  <c r="F567" i="2"/>
  <c r="F810" i="2"/>
  <c r="F808" i="2"/>
  <c r="F170" i="2"/>
  <c r="F347" i="2"/>
  <c r="F807" i="2"/>
  <c r="F1165" i="2"/>
  <c r="F802" i="2"/>
  <c r="F163" i="2"/>
  <c r="F555" i="2"/>
  <c r="F796" i="2"/>
  <c r="F1157" i="2"/>
  <c r="B2710" i="2"/>
  <c r="C2710" i="2"/>
  <c r="B1528" i="2"/>
  <c r="C1528" i="2"/>
  <c r="B1483" i="2"/>
  <c r="C1483" i="2"/>
  <c r="B961" i="4"/>
  <c r="B592" i="2"/>
  <c r="C592" i="2"/>
  <c r="B2432" i="2"/>
  <c r="C2432" i="2"/>
  <c r="B258" i="4"/>
  <c r="B826" i="2"/>
  <c r="C826" i="2"/>
  <c r="B825" i="2"/>
  <c r="C825" i="2"/>
  <c r="B2790" i="2"/>
  <c r="C2790" i="2"/>
  <c r="B800" i="2"/>
  <c r="C800" i="2"/>
  <c r="B550" i="2"/>
  <c r="C550" i="2"/>
  <c r="B1106" i="2"/>
  <c r="C1106" i="2"/>
  <c r="B1620" i="2"/>
  <c r="C1620" i="2"/>
  <c r="B1571" i="2"/>
  <c r="C1571" i="2"/>
  <c r="B1501" i="2"/>
  <c r="C1501" i="2"/>
  <c r="B2428" i="2"/>
  <c r="C2428" i="2"/>
  <c r="B1113" i="2"/>
  <c r="C1113" i="2"/>
  <c r="B514" i="2"/>
  <c r="C514" i="2"/>
  <c r="B490" i="2"/>
  <c r="C490" i="2"/>
  <c r="B1321" i="2"/>
  <c r="C1321" i="2"/>
  <c r="B1825" i="2"/>
  <c r="C1825" i="2"/>
  <c r="B466" i="2"/>
  <c r="C466" i="2"/>
  <c r="B1807" i="2"/>
  <c r="C1807" i="2"/>
  <c r="B259" i="2"/>
  <c r="C259" i="2"/>
  <c r="F2726" i="2"/>
  <c r="F337" i="2"/>
  <c r="F150" i="2"/>
  <c r="F151" i="2"/>
  <c r="F545" i="2"/>
  <c r="F791" i="2"/>
  <c r="F546" i="2"/>
  <c r="F338" i="2"/>
  <c r="F1429" i="2"/>
  <c r="F1928" i="2"/>
  <c r="F1929" i="2"/>
  <c r="F792" i="2"/>
  <c r="F1430" i="2"/>
  <c r="F4" i="2"/>
  <c r="F153" i="2"/>
  <c r="F793" i="2"/>
  <c r="F1153" i="2"/>
  <c r="F1154" i="2"/>
  <c r="F2663" i="2"/>
  <c r="F2412" i="2"/>
  <c r="F794" i="2"/>
  <c r="F1432" i="2"/>
  <c r="F2293" i="2"/>
  <c r="F339" i="2"/>
  <c r="F340" i="2"/>
  <c r="F2294" i="2"/>
  <c r="F552" i="2"/>
  <c r="F1680" i="2"/>
  <c r="F1681" i="2"/>
  <c r="F2501" i="2"/>
  <c r="F156" i="2"/>
  <c r="C156" i="2" s="1"/>
  <c r="F1156" i="2"/>
  <c r="F1158" i="2"/>
  <c r="C1678" i="2"/>
  <c r="C1159" i="2"/>
  <c r="C804" i="2"/>
  <c r="C1692" i="2"/>
  <c r="C569" i="2"/>
  <c r="F1177" i="2"/>
  <c r="F1451" i="2"/>
  <c r="F2118" i="2"/>
  <c r="F1454" i="2"/>
  <c r="F359" i="2"/>
  <c r="F1699" i="2"/>
  <c r="F1949" i="2"/>
  <c r="F1700" i="2"/>
  <c r="F346" i="2"/>
  <c r="C346" i="2" s="1"/>
  <c r="F1951" i="2"/>
  <c r="F1456" i="2"/>
  <c r="F578" i="2"/>
  <c r="F2479" i="2"/>
  <c r="F1705" i="2"/>
  <c r="F829" i="2"/>
  <c r="F580" i="2"/>
  <c r="F1959" i="2"/>
  <c r="F581" i="2"/>
  <c r="F2121" i="2"/>
  <c r="F1185" i="2"/>
  <c r="F1701" i="2"/>
  <c r="F179" i="2"/>
  <c r="F2326" i="2"/>
  <c r="F361" i="2"/>
  <c r="F582" i="2"/>
  <c r="F363" i="2"/>
  <c r="F1464" i="2"/>
  <c r="F364" i="2"/>
  <c r="F1191" i="2"/>
  <c r="F1467" i="2"/>
  <c r="F182" i="2"/>
  <c r="F183" i="2"/>
  <c r="F1712" i="2"/>
  <c r="F365" i="2"/>
  <c r="F1468" i="2"/>
  <c r="F834" i="2"/>
  <c r="F835" i="2"/>
  <c r="F587" i="2"/>
  <c r="F1714" i="2"/>
  <c r="F836" i="2"/>
  <c r="F837" i="2"/>
  <c r="F838" i="2"/>
  <c r="F1718" i="2"/>
  <c r="F1192" i="2"/>
  <c r="F2771" i="2"/>
  <c r="F366" i="2"/>
  <c r="F1195" i="2"/>
  <c r="F1461" i="2"/>
  <c r="F1725" i="2"/>
  <c r="F2246" i="2"/>
  <c r="F1968" i="2"/>
  <c r="F1726" i="2"/>
  <c r="C1466" i="2"/>
  <c r="F1969" i="2"/>
  <c r="C2124" i="2"/>
  <c r="F1728" i="2"/>
  <c r="F1199" i="2"/>
  <c r="F1200" i="2"/>
  <c r="F845" i="2"/>
  <c r="F1729" i="2"/>
  <c r="F593" i="2"/>
  <c r="F186" i="2"/>
  <c r="C1193" i="2"/>
  <c r="F368" i="2"/>
  <c r="F1730" i="2"/>
  <c r="F847" i="2"/>
  <c r="F849" i="2"/>
  <c r="F594" i="2"/>
  <c r="F597" i="2"/>
  <c r="F189" i="2"/>
  <c r="F2464" i="2"/>
  <c r="F1202" i="2"/>
  <c r="F1732" i="2"/>
  <c r="F856" i="2"/>
  <c r="F1974" i="2"/>
  <c r="F377" i="2"/>
  <c r="F1204" i="2"/>
  <c r="F2327" i="2"/>
  <c r="F381" i="2"/>
  <c r="F1976" i="2"/>
  <c r="F382" i="2"/>
  <c r="F191" i="2"/>
  <c r="F1482" i="2"/>
  <c r="F1977" i="2"/>
  <c r="F859" i="2"/>
  <c r="F194" i="2"/>
  <c r="F195" i="2"/>
  <c r="C848" i="2"/>
  <c r="F1737" i="2"/>
  <c r="F1738" i="2"/>
  <c r="F862" i="2"/>
  <c r="F1207" i="2"/>
  <c r="F863" i="2"/>
  <c r="F196" i="2"/>
  <c r="F864" i="2"/>
  <c r="C596" i="2"/>
  <c r="F1208" i="2"/>
  <c r="F1471" i="2"/>
  <c r="F2480" i="2"/>
  <c r="F1739" i="2"/>
  <c r="F2133" i="2"/>
  <c r="F1743" i="2"/>
  <c r="F867" i="2"/>
  <c r="F2540" i="2"/>
  <c r="F1485" i="2"/>
  <c r="F386" i="2"/>
  <c r="F1211" i="2"/>
  <c r="F1740" i="2"/>
  <c r="F1212" i="2"/>
  <c r="F32" i="2"/>
  <c r="F1745" i="2"/>
  <c r="F1214" i="2"/>
  <c r="F609" i="2"/>
  <c r="F2247" i="2"/>
  <c r="F610" i="2"/>
  <c r="F1741" i="2"/>
  <c r="F1489" i="2"/>
  <c r="F873" i="2"/>
  <c r="F390" i="2"/>
  <c r="F391" i="2"/>
  <c r="F201" i="2"/>
  <c r="F2236" i="2"/>
  <c r="F1491" i="2"/>
  <c r="F2481" i="2"/>
  <c r="F875" i="2"/>
  <c r="F395" i="2"/>
  <c r="F1492" i="2"/>
  <c r="F1749" i="2"/>
  <c r="F1493" i="2"/>
  <c r="F1494" i="2"/>
  <c r="F616" i="2"/>
  <c r="F1219" i="2"/>
  <c r="F879" i="2"/>
  <c r="F1495" i="2"/>
  <c r="F400" i="2"/>
  <c r="F882" i="2"/>
  <c r="F884" i="2"/>
  <c r="F618" i="2"/>
  <c r="F1751" i="2"/>
  <c r="F1752" i="2"/>
  <c r="F2248" i="2"/>
  <c r="F404" i="2"/>
  <c r="F1753" i="2"/>
  <c r="F1224" i="2"/>
  <c r="F2818" i="2"/>
  <c r="F1498" i="2"/>
  <c r="F1225" i="2"/>
  <c r="F619" i="2"/>
  <c r="F887" i="2"/>
  <c r="F1748" i="2"/>
  <c r="F1226" i="2"/>
  <c r="F1986" i="2"/>
  <c r="F49" i="2"/>
  <c r="F408" i="2"/>
  <c r="F889" i="2"/>
  <c r="F228" i="2"/>
  <c r="F229" i="2"/>
  <c r="F1227" i="2"/>
  <c r="F1502" i="2"/>
  <c r="F1755" i="2"/>
  <c r="F2137" i="2"/>
  <c r="F1504" i="2"/>
  <c r="F1228" i="2"/>
  <c r="F2140" i="2"/>
  <c r="F891" i="2"/>
  <c r="F230" i="2"/>
  <c r="F1762" i="2"/>
  <c r="F1990" i="2"/>
  <c r="F52" i="2"/>
  <c r="F1989" i="2"/>
  <c r="F231" i="2"/>
  <c r="F1506" i="2"/>
  <c r="F1763" i="2"/>
  <c r="F1231" i="2"/>
  <c r="F1991" i="2"/>
  <c r="F893" i="2"/>
  <c r="F895" i="2"/>
  <c r="F410" i="2"/>
  <c r="F1765" i="2"/>
  <c r="F232" i="2"/>
  <c r="F1233" i="2"/>
  <c r="F1508" i="2"/>
  <c r="C385" i="2"/>
  <c r="F628" i="2"/>
  <c r="F235" i="2"/>
  <c r="F2273" i="2"/>
  <c r="F2144" i="2"/>
  <c r="F1510" i="2"/>
  <c r="F897" i="2"/>
  <c r="F898" i="2"/>
  <c r="F900" i="2"/>
  <c r="F1235" i="2"/>
  <c r="F902" i="2"/>
  <c r="F1236" i="2"/>
  <c r="F1994" i="2"/>
  <c r="F1771" i="2"/>
  <c r="F903" i="2"/>
  <c r="F630" i="2"/>
  <c r="F904" i="2"/>
  <c r="F905" i="2"/>
  <c r="F634" i="2"/>
  <c r="F1239" i="2"/>
  <c r="F1774" i="2"/>
  <c r="F1240" i="2"/>
  <c r="F635" i="2"/>
  <c r="F906" i="2"/>
  <c r="F1996" i="2"/>
  <c r="F908" i="2"/>
  <c r="F1244" i="2"/>
  <c r="F909" i="2"/>
  <c r="F2696" i="2"/>
  <c r="F1245" i="2"/>
  <c r="F1512" i="2"/>
  <c r="F2149" i="2"/>
  <c r="F2679" i="2"/>
  <c r="F1247" i="2"/>
  <c r="F1776" i="2"/>
  <c r="F1514" i="2"/>
  <c r="F912" i="2"/>
  <c r="F914" i="2"/>
  <c r="F237" i="2"/>
  <c r="F240" i="2"/>
  <c r="F419" i="2"/>
  <c r="F1515" i="2"/>
  <c r="F915" i="2"/>
  <c r="F417" i="2"/>
  <c r="C417" i="2" s="1"/>
  <c r="F916" i="2"/>
  <c r="F2148" i="2"/>
  <c r="F2150" i="2"/>
  <c r="F641" i="2"/>
  <c r="F2153" i="2"/>
  <c r="F422" i="2"/>
  <c r="F918" i="2"/>
  <c r="F643" i="2"/>
  <c r="F1779" i="2"/>
  <c r="F425" i="2"/>
  <c r="F426" i="2"/>
  <c r="F2328" i="2"/>
  <c r="F1253" i="2"/>
  <c r="F923" i="2"/>
  <c r="F2156" i="2"/>
  <c r="F644" i="2"/>
  <c r="F1781" i="2"/>
  <c r="F427" i="2"/>
  <c r="F1522" i="2"/>
  <c r="F1782" i="2"/>
  <c r="F2653" i="2"/>
  <c r="F927" i="2"/>
  <c r="F647" i="2"/>
  <c r="F928" i="2"/>
  <c r="F430" i="2"/>
  <c r="F2237" i="2"/>
  <c r="F1523" i="2"/>
  <c r="F2160" i="2"/>
  <c r="F2003" i="2"/>
  <c r="F929" i="2"/>
  <c r="F931" i="2"/>
  <c r="C645" i="2"/>
  <c r="F935" i="2"/>
  <c r="F2162" i="2"/>
  <c r="F936" i="2"/>
  <c r="C1255" i="2"/>
  <c r="F1250" i="2"/>
  <c r="F1258" i="2"/>
  <c r="F652" i="2"/>
  <c r="F1261" i="2"/>
  <c r="F435" i="2"/>
  <c r="F1785" i="2"/>
  <c r="F2008" i="2"/>
  <c r="F243" i="2"/>
  <c r="F938" i="2"/>
  <c r="F244" i="2"/>
  <c r="C2533" i="2"/>
  <c r="F436" i="2"/>
  <c r="F1526" i="2"/>
  <c r="F654" i="2"/>
  <c r="C437" i="2"/>
  <c r="F655" i="2"/>
  <c r="F1527" i="2"/>
  <c r="F1787" i="2"/>
  <c r="F1788" i="2"/>
  <c r="F439" i="2"/>
  <c r="F1266" i="2"/>
  <c r="F940" i="2"/>
  <c r="F2011" i="2"/>
  <c r="C440" i="2"/>
  <c r="F941" i="2"/>
  <c r="F944" i="2"/>
  <c r="F1531" i="2"/>
  <c r="F1269" i="2"/>
  <c r="F2012" i="2"/>
  <c r="F1792" i="2"/>
  <c r="F247" i="2"/>
  <c r="C1270" i="2"/>
  <c r="F660" i="2"/>
  <c r="F250" i="2"/>
  <c r="F1271" i="2"/>
  <c r="F251" i="2"/>
  <c r="F443" i="2"/>
  <c r="F1532" i="2"/>
  <c r="F444" i="2"/>
  <c r="F1277" i="2"/>
  <c r="F2016" i="2"/>
  <c r="F2017" i="2"/>
  <c r="F951" i="2"/>
  <c r="F663" i="2"/>
  <c r="F1536" i="2"/>
  <c r="F255" i="2"/>
  <c r="F664" i="2"/>
  <c r="F955" i="2"/>
  <c r="F665" i="2"/>
  <c r="F956" i="2"/>
  <c r="F1281" i="2"/>
  <c r="F448" i="2"/>
  <c r="F2329" i="2"/>
  <c r="F1282" i="2"/>
  <c r="C957" i="2"/>
  <c r="F449" i="2"/>
  <c r="F1283" i="2"/>
  <c r="F1539" i="2"/>
  <c r="F1286" i="2"/>
  <c r="F1799" i="2"/>
  <c r="F962" i="2"/>
  <c r="F452" i="2"/>
  <c r="F963" i="2"/>
  <c r="F1289" i="2"/>
  <c r="F2171" i="2"/>
  <c r="F1290" i="2"/>
  <c r="F965" i="2"/>
  <c r="F2024" i="2"/>
  <c r="F1251" i="2"/>
  <c r="F82" i="2"/>
  <c r="F2026" i="2"/>
  <c r="F1292" i="2"/>
  <c r="F673" i="2"/>
  <c r="F1293" i="2"/>
  <c r="F1541" i="2"/>
  <c r="F1542" i="2"/>
  <c r="F967" i="2"/>
  <c r="F260" i="2"/>
  <c r="F674" i="2"/>
  <c r="F2175" i="2"/>
  <c r="F1802" i="2"/>
  <c r="F2028" i="2"/>
  <c r="F1294" i="2"/>
  <c r="F454" i="2"/>
  <c r="F2427" i="2"/>
  <c r="F971" i="2"/>
  <c r="F972" i="2"/>
  <c r="F2007" i="2"/>
  <c r="F2176" i="2"/>
  <c r="F1803" i="2"/>
  <c r="F261" i="2"/>
  <c r="F455" i="2"/>
  <c r="F2032" i="2"/>
  <c r="F974" i="2"/>
  <c r="F1548" i="2"/>
  <c r="F1804" i="2"/>
  <c r="F264" i="2"/>
  <c r="F2620" i="2"/>
  <c r="F976" i="2"/>
  <c r="F2033" i="2"/>
  <c r="F977" i="2"/>
  <c r="F458" i="2"/>
  <c r="F979" i="2"/>
  <c r="F459" i="2"/>
  <c r="F1552" i="2"/>
  <c r="F460" i="2"/>
  <c r="F2025" i="2"/>
  <c r="F266" i="2"/>
  <c r="C1298" i="2"/>
  <c r="F1553" i="2"/>
  <c r="F1806" i="2"/>
  <c r="F1554" i="2"/>
  <c r="F1299" i="2"/>
  <c r="F2249" i="2"/>
  <c r="F981" i="2"/>
  <c r="F2029" i="2"/>
  <c r="F1557" i="2"/>
  <c r="F982" i="2"/>
  <c r="F268" i="2"/>
  <c r="F1302" i="2"/>
  <c r="F462" i="2"/>
  <c r="F984" i="2"/>
  <c r="F2031" i="2"/>
  <c r="F1809" i="2"/>
  <c r="F985" i="2"/>
  <c r="F2036" i="2"/>
  <c r="F1562" i="2"/>
  <c r="F2037" i="2"/>
  <c r="F2178" i="2"/>
  <c r="F1811" i="2"/>
  <c r="F986" i="2"/>
  <c r="F1305" i="2"/>
  <c r="F465" i="2"/>
  <c r="F1565" i="2"/>
  <c r="F1812" i="2"/>
  <c r="F468" i="2"/>
  <c r="F1566" i="2"/>
  <c r="F694" i="2"/>
  <c r="F1813" i="2"/>
  <c r="F987" i="2"/>
  <c r="C1549" i="2"/>
  <c r="F469" i="2"/>
  <c r="F470" i="2"/>
  <c r="C271" i="2"/>
  <c r="F989" i="2"/>
  <c r="F695" i="2"/>
  <c r="F1569" i="2"/>
  <c r="F1814" i="2"/>
  <c r="F990" i="2"/>
  <c r="C1805" i="2"/>
  <c r="F1817" i="2"/>
  <c r="F991" i="2"/>
  <c r="F2038" i="2"/>
  <c r="F1818" i="2"/>
  <c r="F273" i="2"/>
  <c r="F1820" i="2"/>
  <c r="F1821" i="2"/>
  <c r="F1312" i="2"/>
  <c r="F274" i="2"/>
  <c r="C2177" i="2"/>
  <c r="F994" i="2"/>
  <c r="F2414" i="2"/>
  <c r="F1822" i="2"/>
  <c r="C1560" i="2"/>
  <c r="F473" i="2"/>
  <c r="F2039" i="2"/>
  <c r="F702" i="2"/>
  <c r="F997" i="2"/>
  <c r="F998" i="2"/>
  <c r="F2041" i="2"/>
  <c r="F2182" i="2"/>
  <c r="F276" i="2"/>
  <c r="F1316" i="2"/>
  <c r="F1823" i="2"/>
  <c r="F703" i="2"/>
  <c r="F2238" i="2"/>
  <c r="F2042" i="2"/>
  <c r="F1824" i="2"/>
  <c r="F1318" i="2"/>
  <c r="F1002" i="2"/>
  <c r="F704" i="2"/>
  <c r="F1575" i="2"/>
  <c r="F1004" i="2"/>
  <c r="F278" i="2"/>
  <c r="C2535" i="2"/>
  <c r="C2047" i="2"/>
  <c r="F1005" i="2"/>
  <c r="F1580" i="2"/>
  <c r="F706" i="2"/>
  <c r="F2049" i="2"/>
  <c r="C992" i="2"/>
  <c r="F2050" i="2"/>
  <c r="F1008" i="2"/>
  <c r="F1582" i="2"/>
  <c r="F1556" i="2"/>
  <c r="F1828" i="2"/>
  <c r="C1009" i="2"/>
  <c r="F1010" i="2"/>
  <c r="F1323" i="2"/>
  <c r="F1585" i="2"/>
  <c r="F1013" i="2"/>
  <c r="F1588" i="2"/>
  <c r="F1327" i="2"/>
  <c r="F2548" i="2"/>
  <c r="F713" i="2"/>
  <c r="F1564" i="2"/>
  <c r="C2259" i="2"/>
  <c r="F1329" i="2"/>
  <c r="C705" i="2"/>
  <c r="F480" i="2"/>
  <c r="F1017" i="2"/>
  <c r="F1331" i="2"/>
  <c r="F715" i="2"/>
  <c r="F1018" i="2"/>
  <c r="F280" i="2"/>
  <c r="F1332" i="2"/>
  <c r="F1019" i="2"/>
  <c r="F1020" i="2"/>
  <c r="F1591" i="2"/>
  <c r="F1592" i="2"/>
  <c r="F716" i="2"/>
  <c r="F1021" i="2"/>
  <c r="F1022" i="2"/>
  <c r="F718" i="2"/>
  <c r="F1831" i="2"/>
  <c r="F283" i="2"/>
  <c r="F2189" i="2"/>
  <c r="F284" i="2"/>
  <c r="F1334" i="2"/>
  <c r="F1832" i="2"/>
  <c r="F1595" i="2"/>
  <c r="F1596" i="2"/>
  <c r="F2330" i="2"/>
  <c r="F1349" i="2"/>
  <c r="F1040" i="2"/>
  <c r="F2056" i="2"/>
  <c r="F286" i="2"/>
  <c r="F1598" i="2"/>
  <c r="F2274" i="2"/>
  <c r="F1041" i="2"/>
  <c r="F1042" i="2"/>
  <c r="F1838" i="2"/>
  <c r="F1044" i="2"/>
  <c r="F1045" i="2"/>
  <c r="F2722" i="2"/>
  <c r="F2399" i="2"/>
  <c r="F487" i="2"/>
  <c r="F289" i="2"/>
  <c r="F2275" i="2"/>
  <c r="F1047" i="2"/>
  <c r="F2276" i="2"/>
  <c r="F2057" i="2"/>
  <c r="C1600" i="2"/>
  <c r="F1842" i="2"/>
  <c r="F2482" i="2"/>
  <c r="F1353" i="2"/>
  <c r="F1049" i="2"/>
  <c r="F489" i="2"/>
  <c r="F1602" i="2"/>
  <c r="F2541" i="2"/>
  <c r="F1050" i="2"/>
  <c r="F1840" i="2"/>
  <c r="F1051" i="2"/>
  <c r="F2060" i="2"/>
  <c r="F724" i="2"/>
  <c r="F1052" i="2"/>
  <c r="F290" i="2"/>
  <c r="F2062" i="2"/>
  <c r="F491" i="2"/>
  <c r="F2331" i="2"/>
  <c r="F1053" i="2"/>
  <c r="F725" i="2"/>
  <c r="F1844" i="2"/>
  <c r="F723" i="2"/>
  <c r="F2239" i="2"/>
  <c r="F2572" i="2"/>
  <c r="F2697" i="2"/>
  <c r="F2465" i="2"/>
  <c r="F2250" i="2"/>
  <c r="F1603" i="2"/>
  <c r="F492" i="2"/>
  <c r="F493" i="2"/>
  <c r="F1356" i="2"/>
  <c r="F2310" i="2"/>
  <c r="C2536" i="2"/>
  <c r="F1357" i="2"/>
  <c r="F1055" i="2"/>
  <c r="F1056" i="2"/>
  <c r="F494" i="2"/>
  <c r="F291" i="2"/>
  <c r="F118" i="2"/>
  <c r="F1358" i="2"/>
  <c r="F1359" i="2"/>
  <c r="F727" i="2"/>
  <c r="F728" i="2"/>
  <c r="F1057" i="2"/>
  <c r="C496" i="2"/>
  <c r="F1058" i="2"/>
  <c r="F2452" i="2"/>
  <c r="F2453" i="2"/>
  <c r="F498" i="2"/>
  <c r="F2517" i="2"/>
  <c r="F1605" i="2"/>
  <c r="F1360" i="2"/>
  <c r="F292" i="2"/>
  <c r="F1851" i="2"/>
  <c r="F121" i="2"/>
  <c r="F1845" i="2"/>
  <c r="F1060" i="2"/>
  <c r="F1361" i="2"/>
  <c r="F2518" i="2"/>
  <c r="F1604" i="2"/>
  <c r="F293" i="2"/>
  <c r="F2336" i="2"/>
  <c r="F1362" i="2"/>
  <c r="F294" i="2"/>
  <c r="F2198" i="2"/>
  <c r="F731" i="2"/>
  <c r="F295" i="2"/>
  <c r="F499" i="2"/>
  <c r="F2066" i="2"/>
  <c r="F1065" i="2"/>
  <c r="F2616" i="2"/>
  <c r="F1853" i="2"/>
  <c r="F1066" i="2"/>
  <c r="F2776" i="2"/>
  <c r="F2763" i="2"/>
  <c r="F296" i="2"/>
  <c r="F1855" i="2"/>
  <c r="F297" i="2"/>
  <c r="F1857" i="2"/>
  <c r="F500" i="2"/>
  <c r="F125" i="2"/>
  <c r="F733" i="2"/>
  <c r="F2454" i="2"/>
  <c r="F2199" i="2"/>
  <c r="F501" i="2"/>
  <c r="F1364" i="2"/>
  <c r="F1858" i="2"/>
  <c r="F503" i="2"/>
  <c r="F1365" i="2"/>
  <c r="F1069" i="2"/>
  <c r="F2200" i="2"/>
  <c r="F298" i="2"/>
  <c r="F1611" i="2"/>
  <c r="F737" i="2"/>
  <c r="F1366" i="2"/>
  <c r="F1612" i="2"/>
  <c r="F1367" i="2"/>
  <c r="F504" i="2"/>
  <c r="F505" i="2"/>
  <c r="F1075" i="2"/>
  <c r="F2070" i="2"/>
  <c r="F1613" i="2"/>
  <c r="F2736" i="2"/>
  <c r="F2337" i="2"/>
  <c r="F1861" i="2"/>
  <c r="F2202" i="2"/>
  <c r="F1368" i="2"/>
  <c r="F2519" i="2"/>
  <c r="F738" i="2"/>
  <c r="F2195" i="2"/>
  <c r="F2573" i="2"/>
  <c r="F2617" i="2"/>
  <c r="F1077" i="2"/>
  <c r="F507" i="2"/>
  <c r="F1614" i="2"/>
  <c r="F741" i="2"/>
  <c r="F2455" i="2"/>
  <c r="F1369" i="2"/>
  <c r="F1370" i="2"/>
  <c r="F508" i="2"/>
  <c r="F742" i="2"/>
  <c r="F2076" i="2"/>
  <c r="C1606" i="2"/>
  <c r="F1080" i="2"/>
  <c r="F1371" i="2"/>
  <c r="F1863" i="2"/>
  <c r="F1616" i="2"/>
  <c r="F510" i="2"/>
  <c r="F1617" i="2"/>
  <c r="F1864" i="2"/>
  <c r="F2065" i="2"/>
  <c r="F1081" i="2"/>
  <c r="F2067" i="2"/>
  <c r="F743" i="2"/>
  <c r="F511" i="2"/>
  <c r="F1865" i="2"/>
  <c r="F1866" i="2"/>
  <c r="F744" i="2"/>
  <c r="C1083" i="2"/>
  <c r="C2537" i="2"/>
  <c r="F304" i="2"/>
  <c r="F1085" i="2"/>
  <c r="C1848" i="2"/>
  <c r="F128" i="2"/>
  <c r="F1372" i="2"/>
  <c r="F305" i="2"/>
  <c r="F2203" i="2"/>
  <c r="F1869" i="2"/>
  <c r="F1621" i="2"/>
  <c r="F1086" i="2"/>
  <c r="F1088" i="2"/>
  <c r="F1375" i="2"/>
  <c r="F2549" i="2"/>
  <c r="C2549" i="2" s="1"/>
  <c r="F306" i="2"/>
  <c r="F746" i="2"/>
  <c r="F2400" i="2"/>
  <c r="F747" i="2"/>
  <c r="F515" i="2"/>
  <c r="F2520" i="2"/>
  <c r="F308" i="2"/>
  <c r="F749" i="2"/>
  <c r="F1622" i="2"/>
  <c r="F2624" i="2"/>
  <c r="F2698" i="2"/>
  <c r="F1619" i="2"/>
  <c r="F1374" i="2"/>
  <c r="C1374" i="2" s="1"/>
  <c r="F751" i="2"/>
  <c r="F1624" i="2"/>
  <c r="F2483" i="2"/>
  <c r="F1873" i="2"/>
  <c r="F1376" i="2"/>
  <c r="F516" i="2"/>
  <c r="F2456" i="2"/>
  <c r="F2251" i="2"/>
  <c r="F2420" i="2"/>
  <c r="F517" i="2"/>
  <c r="C1625" i="2"/>
  <c r="F1092" i="2"/>
  <c r="F753" i="2"/>
  <c r="F1377" i="2"/>
  <c r="F1093" i="2"/>
  <c r="F2542" i="2"/>
  <c r="F2457" i="2"/>
  <c r="F756" i="2"/>
  <c r="C1626" i="2"/>
  <c r="F1094" i="2"/>
  <c r="F1627" i="2"/>
  <c r="F2082" i="2"/>
  <c r="F2332" i="2"/>
  <c r="F1378" i="2"/>
  <c r="F2311" i="2"/>
  <c r="C1607" i="2"/>
  <c r="F1871" i="2"/>
  <c r="F2083" i="2"/>
  <c r="F1630" i="2"/>
  <c r="F1623" i="2"/>
  <c r="F1632" i="2"/>
  <c r="F2521" i="2"/>
  <c r="F1095" i="2"/>
  <c r="F759" i="2"/>
  <c r="F1633" i="2"/>
  <c r="F521" i="2"/>
  <c r="F1096" i="2"/>
  <c r="F2084" i="2"/>
  <c r="F1382" i="2"/>
  <c r="F311" i="2"/>
  <c r="F1097" i="2"/>
  <c r="F1098" i="2"/>
  <c r="F2085" i="2"/>
  <c r="F1099" i="2"/>
  <c r="F1878" i="2"/>
  <c r="F760" i="2"/>
  <c r="F1100" i="2"/>
  <c r="F1101" i="2"/>
  <c r="F1635" i="2"/>
  <c r="F1102" i="2"/>
  <c r="F1103" i="2"/>
  <c r="F312" i="2"/>
  <c r="F1104" i="2"/>
  <c r="F313" i="2"/>
  <c r="F2086" i="2"/>
  <c r="F314" i="2"/>
  <c r="F1385" i="2"/>
  <c r="F1882" i="2"/>
  <c r="F1386" i="2"/>
  <c r="F1883" i="2"/>
  <c r="F1387" i="2"/>
  <c r="C2087" i="2"/>
  <c r="F2793" i="2"/>
  <c r="F2080" i="2"/>
  <c r="F134" i="2"/>
  <c r="F1388" i="2"/>
  <c r="F2522" i="2"/>
  <c r="F1389" i="2"/>
  <c r="F2401" i="2"/>
  <c r="F763" i="2"/>
  <c r="F523" i="2"/>
  <c r="F524" i="2"/>
  <c r="F315" i="2"/>
  <c r="F2458" i="2"/>
  <c r="F1637" i="2"/>
  <c r="F2089" i="2"/>
  <c r="F1639" i="2"/>
  <c r="F767" i="2"/>
  <c r="F2090" i="2"/>
  <c r="F1641" i="2"/>
  <c r="F2213" i="2"/>
  <c r="F1108" i="2"/>
  <c r="F1109" i="2"/>
  <c r="F1110" i="2"/>
  <c r="F2459" i="2"/>
  <c r="F318" i="2"/>
  <c r="F768" i="2"/>
  <c r="F525" i="2"/>
  <c r="F1888" i="2"/>
  <c r="F1872" i="2"/>
  <c r="F2081" i="2"/>
  <c r="F526" i="2"/>
  <c r="F1111" i="2"/>
  <c r="F527" i="2"/>
  <c r="F321" i="2"/>
  <c r="F1391" i="2"/>
  <c r="F1114" i="2"/>
  <c r="F769" i="2"/>
  <c r="F770" i="2"/>
  <c r="F1891" i="2"/>
  <c r="F1643" i="2"/>
  <c r="F2093" i="2"/>
  <c r="F2252" i="2"/>
  <c r="F2094" i="2"/>
  <c r="F771" i="2"/>
  <c r="F1893" i="2"/>
  <c r="F1393" i="2"/>
  <c r="F1394" i="2"/>
  <c r="F138" i="2"/>
  <c r="F2333" i="2"/>
  <c r="F2334" i="2"/>
  <c r="F2277" i="2"/>
  <c r="F2523" i="2"/>
  <c r="C530" i="2"/>
  <c r="F1116" i="2"/>
  <c r="F1894" i="2"/>
  <c r="F1895" i="2"/>
  <c r="F1117" i="2"/>
  <c r="F1395" i="2"/>
  <c r="F2524" i="2"/>
  <c r="F773" i="2"/>
  <c r="F1896" i="2"/>
  <c r="F1647" i="2"/>
  <c r="F2574" i="2"/>
  <c r="C774" i="2"/>
  <c r="F1648" i="2"/>
  <c r="F1118" i="2"/>
  <c r="F2672" i="2"/>
  <c r="F775" i="2"/>
  <c r="C2078" i="2"/>
  <c r="F2312" i="2"/>
  <c r="F532" i="2"/>
  <c r="F1631" i="2"/>
  <c r="F1122" i="2"/>
  <c r="F533" i="2"/>
  <c r="F1897" i="2"/>
  <c r="C1653" i="2"/>
  <c r="C1654" i="2"/>
  <c r="F2210" i="2"/>
  <c r="F1655" i="2"/>
  <c r="F782" i="2"/>
  <c r="F1400" i="2"/>
  <c r="F783" i="2"/>
  <c r="F784" i="2"/>
  <c r="F1656" i="2"/>
  <c r="F1125" i="2"/>
  <c r="F2377" i="2"/>
  <c r="F1642" i="2"/>
  <c r="F2100" i="2"/>
  <c r="F327" i="2"/>
  <c r="F2402" i="2"/>
  <c r="F328" i="2"/>
  <c r="F1402" i="2"/>
  <c r="F1660" i="2"/>
  <c r="F1127" i="2"/>
  <c r="F1129" i="2"/>
  <c r="F1130" i="2"/>
  <c r="F1662" i="2"/>
  <c r="F1403" i="2"/>
  <c r="F1132" i="2"/>
  <c r="F1404" i="2"/>
  <c r="F1134" i="2"/>
  <c r="F1133" i="2"/>
  <c r="F143" i="2"/>
  <c r="F1405" i="2"/>
  <c r="F1135" i="2"/>
  <c r="F1889" i="2"/>
  <c r="F1406" i="2"/>
  <c r="F1407" i="2"/>
  <c r="F1136" i="2"/>
  <c r="F1899" i="2"/>
  <c r="F537" i="2"/>
  <c r="F2716" i="2"/>
  <c r="F2291" i="2"/>
  <c r="F1900" i="2"/>
  <c r="F1137" i="2"/>
  <c r="F145" i="2"/>
  <c r="F1409" i="2"/>
  <c r="C538" i="2"/>
  <c r="F1902" i="2"/>
  <c r="F330" i="2"/>
  <c r="F1410" i="2"/>
  <c r="F1664" i="2"/>
  <c r="F1411" i="2"/>
  <c r="F1903" i="2"/>
  <c r="F788" i="2"/>
  <c r="F2525" i="2"/>
  <c r="F1904" i="2"/>
  <c r="F2669" i="2"/>
  <c r="F1139" i="2"/>
  <c r="F2403" i="2"/>
  <c r="F2104" i="2"/>
  <c r="F2105" i="2"/>
  <c r="F2618" i="2"/>
  <c r="C541" i="2"/>
  <c r="F542" i="2"/>
  <c r="F1141" i="2"/>
  <c r="F1667" i="2"/>
  <c r="C777" i="2"/>
  <c r="F1142" i="2"/>
  <c r="F333" i="2"/>
  <c r="F2421" i="2"/>
  <c r="F1906" i="2"/>
  <c r="F1412" i="2"/>
  <c r="F1143" i="2"/>
  <c r="F2292" i="2"/>
  <c r="F2745" i="2"/>
  <c r="F2692" i="2"/>
  <c r="F2752" i="2"/>
  <c r="F2670" i="2"/>
  <c r="F543" i="2"/>
  <c r="F2863" i="2"/>
  <c r="F1668" i="2"/>
  <c r="F2415" i="2"/>
  <c r="F2240" i="2"/>
  <c r="F2241" i="2"/>
  <c r="F1910" i="2"/>
  <c r="F1413" i="2"/>
  <c r="F2416" i="2"/>
  <c r="F1911" i="2"/>
  <c r="F2222" i="2"/>
  <c r="F1912" i="2"/>
  <c r="F1414" i="2"/>
  <c r="F2647" i="2"/>
  <c r="F2242" i="2"/>
  <c r="F2243" i="2"/>
  <c r="F1913" i="2"/>
  <c r="F1415" i="2"/>
  <c r="F1416" i="2"/>
  <c r="F1669" i="2"/>
  <c r="F1417" i="2"/>
  <c r="F2417" i="2"/>
  <c r="F2244" i="2"/>
  <c r="F1670" i="2"/>
  <c r="F2466" i="2"/>
  <c r="F1914" i="2"/>
  <c r="F1671" i="2"/>
  <c r="F1672" i="2"/>
  <c r="F2223" i="2"/>
  <c r="F1915" i="2"/>
  <c r="F1916" i="2"/>
  <c r="F1418" i="2"/>
  <c r="F1673" i="2"/>
  <c r="F1917" i="2"/>
  <c r="F1419" i="2"/>
  <c r="F1918" i="2"/>
  <c r="F1919" i="2"/>
  <c r="F1420" i="2"/>
  <c r="F2418" i="2"/>
  <c r="F1421" i="2"/>
  <c r="F1422" i="2"/>
  <c r="F1144" i="2"/>
  <c r="F1145" i="2"/>
  <c r="F2587" i="2"/>
  <c r="F1920" i="2"/>
  <c r="F1423" i="2"/>
  <c r="F1424" i="2"/>
  <c r="F1921" i="2"/>
  <c r="F1146" i="2"/>
  <c r="F2467" i="2"/>
  <c r="F1922" i="2"/>
  <c r="F2468" i="2"/>
  <c r="F1425" i="2"/>
  <c r="F1426" i="2"/>
  <c r="F1147" i="2"/>
  <c r="F1674" i="2"/>
  <c r="F2419" i="2"/>
  <c r="F1923" i="2"/>
  <c r="F1924" i="2"/>
  <c r="F1427" i="2"/>
  <c r="F1675" i="2"/>
  <c r="F2245" i="2"/>
  <c r="F1148" i="2"/>
  <c r="F2253" i="2"/>
  <c r="F2313" i="2"/>
  <c r="F2404" i="2"/>
  <c r="F336" i="2"/>
  <c r="F1149" i="2"/>
  <c r="F2109" i="2"/>
  <c r="F2095" i="2"/>
  <c r="C2095" i="2" s="1"/>
  <c r="F2092" i="2"/>
  <c r="C2092" i="2" s="1"/>
  <c r="F2096" i="2"/>
  <c r="C2096" i="2" s="1"/>
  <c r="F2550" i="2"/>
  <c r="F2097" i="2"/>
  <c r="F2354" i="2"/>
  <c r="F2551" i="2"/>
  <c r="F2552" i="2"/>
  <c r="C531" i="2"/>
  <c r="C2217" i="2"/>
  <c r="C2268" i="2"/>
  <c r="B777" i="2"/>
  <c r="B716" i="4"/>
  <c r="B367" i="4"/>
  <c r="B361" i="4"/>
  <c r="B1606" i="2"/>
  <c r="B992" i="2"/>
  <c r="B1560" i="2"/>
  <c r="B1805" i="2"/>
  <c r="B1255" i="2"/>
  <c r="B645" i="2"/>
  <c r="B157" i="4"/>
  <c r="B281" i="4"/>
  <c r="B848" i="2"/>
  <c r="B1466" i="2"/>
  <c r="B259" i="4"/>
  <c r="B804" i="2"/>
  <c r="B554" i="2"/>
  <c r="C554" i="2"/>
  <c r="B2268" i="2"/>
  <c r="B1017" i="4"/>
  <c r="B2217" i="2"/>
  <c r="B531" i="2"/>
  <c r="B839" i="4"/>
  <c r="B2078" i="2"/>
  <c r="B1139" i="4"/>
  <c r="B1138" i="4"/>
  <c r="B1607" i="2"/>
  <c r="B1848" i="2"/>
  <c r="B1099" i="4"/>
  <c r="B705" i="2"/>
  <c r="B2259" i="2"/>
  <c r="B2177" i="2"/>
  <c r="B1549" i="2"/>
  <c r="B790" i="4"/>
  <c r="B466" i="4"/>
  <c r="B635" i="4"/>
  <c r="B775" i="4"/>
  <c r="B966" i="4"/>
  <c r="B762" i="4"/>
  <c r="B385" i="2"/>
  <c r="B596" i="2"/>
  <c r="B1193" i="2"/>
  <c r="B2124" i="2"/>
  <c r="B569" i="2"/>
  <c r="B1692" i="2"/>
  <c r="B1678" i="2"/>
  <c r="B1374" i="2"/>
  <c r="B2549" i="2"/>
  <c r="F640" i="4"/>
  <c r="C640" i="4" s="1"/>
  <c r="B417" i="2"/>
  <c r="B346" i="2"/>
  <c r="B1159" i="2"/>
  <c r="F569" i="4"/>
  <c r="C569" i="4" s="1"/>
  <c r="F566" i="4"/>
  <c r="C566" i="4" s="1"/>
  <c r="F242" i="4"/>
  <c r="C242" i="4" s="1"/>
  <c r="F398" i="4"/>
  <c r="C398" i="4" s="1"/>
  <c r="F240" i="4"/>
  <c r="C240" i="4" s="1"/>
  <c r="F238" i="4"/>
  <c r="C238" i="4" s="1"/>
  <c r="F237" i="4"/>
  <c r="C237" i="4" s="1"/>
  <c r="F115" i="4"/>
  <c r="C115" i="4" s="1"/>
  <c r="F558" i="4"/>
  <c r="C558" i="4" s="1"/>
  <c r="F235" i="4"/>
  <c r="C235" i="4" s="1"/>
  <c r="F114" i="4"/>
  <c r="C114" i="4" s="1"/>
  <c r="F231" i="4"/>
  <c r="C231" i="4" s="1"/>
  <c r="F223" i="4"/>
  <c r="C223" i="4" s="1"/>
  <c r="F534" i="4"/>
  <c r="C534" i="4" s="1"/>
  <c r="F23" i="4"/>
  <c r="C23" i="4" s="1"/>
  <c r="F371" i="4"/>
  <c r="C371" i="4" s="1"/>
  <c r="F218" i="4"/>
  <c r="C218" i="4" s="1"/>
  <c r="F214" i="4"/>
  <c r="C214" i="4" s="1"/>
  <c r="F213" i="4"/>
  <c r="C213" i="4" s="1"/>
  <c r="F211" i="4"/>
  <c r="C211" i="4" s="1"/>
  <c r="F206" i="4"/>
  <c r="C206" i="4" s="1"/>
  <c r="F349" i="4"/>
  <c r="C349" i="4" s="1"/>
  <c r="F202" i="4"/>
  <c r="C202" i="4" s="1"/>
  <c r="F348" i="4"/>
  <c r="C348" i="4" s="1"/>
  <c r="F514" i="4"/>
  <c r="C514" i="4" s="1"/>
  <c r="F99" i="4"/>
  <c r="C99" i="4" s="1"/>
  <c r="F343" i="4"/>
  <c r="C343" i="4" s="1"/>
  <c r="F197" i="4"/>
  <c r="C197" i="4" s="1"/>
  <c r="F196" i="4"/>
  <c r="C196" i="4" s="1"/>
  <c r="F195" i="4"/>
  <c r="C195" i="4" s="1"/>
  <c r="F506" i="4"/>
  <c r="C506" i="4" s="1"/>
  <c r="F505" i="4"/>
  <c r="C505" i="4" s="1"/>
  <c r="F97" i="4"/>
  <c r="C97" i="4" s="1"/>
  <c r="F335" i="4"/>
  <c r="C335" i="4" s="1"/>
  <c r="F194" i="4"/>
  <c r="C194" i="4" s="1"/>
  <c r="F500" i="4"/>
  <c r="C500" i="4" s="1"/>
  <c r="F325" i="4"/>
  <c r="C325" i="4" s="1"/>
  <c r="F495" i="4"/>
  <c r="C495" i="4" s="1"/>
  <c r="F188" i="4"/>
  <c r="C188" i="4" s="1"/>
  <c r="F320" i="4"/>
  <c r="C320" i="4" s="1"/>
  <c r="F180" i="4"/>
  <c r="C180" i="4" s="1"/>
  <c r="F903" i="4"/>
  <c r="C903" i="4" s="1"/>
  <c r="F487" i="4"/>
  <c r="C487" i="4" s="1"/>
  <c r="F317" i="4"/>
  <c r="C317" i="4" s="1"/>
  <c r="F81" i="4"/>
  <c r="C81" i="4" s="1"/>
  <c r="F176" i="4"/>
  <c r="C176" i="4" s="1"/>
  <c r="F470" i="4"/>
  <c r="C470" i="4" s="1"/>
  <c r="F15" i="4"/>
  <c r="C15" i="4" s="1"/>
  <c r="F164" i="4"/>
  <c r="C164" i="4" s="1"/>
  <c r="F161" i="4"/>
  <c r="C161" i="4" s="1"/>
  <c r="F448" i="4"/>
  <c r="C448" i="4" s="1"/>
  <c r="F66" i="4"/>
  <c r="C66" i="4" s="1"/>
  <c r="F278" i="4"/>
  <c r="C278" i="4" s="1"/>
  <c r="F144" i="4"/>
  <c r="C144" i="4" s="1"/>
  <c r="F141" i="4"/>
  <c r="C141" i="4" s="1"/>
  <c r="F136" i="4"/>
  <c r="C136" i="4" s="1"/>
  <c r="F41" i="4"/>
  <c r="C41" i="4" s="1"/>
  <c r="F256" i="4"/>
  <c r="C256" i="4" s="1"/>
  <c r="F253" i="4"/>
  <c r="C253" i="4" s="1"/>
  <c r="F39" i="4"/>
  <c r="C39" i="4" s="1"/>
  <c r="F129" i="4"/>
  <c r="C129" i="4" s="1"/>
  <c r="F123" i="4"/>
  <c r="C123" i="4" s="1"/>
  <c r="F33" i="4"/>
  <c r="C33" i="4" s="1"/>
  <c r="B2096" i="2"/>
  <c r="B2092" i="2"/>
  <c r="F1057" i="4"/>
  <c r="C1057" i="4" s="1"/>
  <c r="B2095" i="2"/>
  <c r="F979" i="4"/>
  <c r="C979" i="4" s="1"/>
  <c r="F1150" i="4"/>
  <c r="C1150" i="4" s="1"/>
  <c r="F1149" i="4"/>
  <c r="C1149" i="4" s="1"/>
  <c r="F1148" i="4"/>
  <c r="C1148" i="4" s="1"/>
  <c r="F1147" i="4"/>
  <c r="C1147" i="4" s="1"/>
  <c r="F1101" i="4"/>
  <c r="C1101" i="4" s="1"/>
  <c r="F1100" i="4"/>
  <c r="C1100" i="4" s="1"/>
  <c r="F1097" i="4"/>
  <c r="C1097" i="4" s="1"/>
  <c r="F1096" i="4"/>
  <c r="C1096" i="4" s="1"/>
  <c r="F1094" i="4"/>
  <c r="C1094" i="4" s="1"/>
  <c r="F1093" i="4"/>
  <c r="C1093" i="4" s="1"/>
  <c r="F1091" i="4"/>
  <c r="C1091" i="4" s="1"/>
  <c r="F1090" i="4"/>
  <c r="C1090" i="4" s="1"/>
  <c r="F1089" i="4"/>
  <c r="C1089" i="4" s="1"/>
  <c r="F1086" i="4"/>
  <c r="C1086" i="4" s="1"/>
  <c r="F1085" i="4"/>
  <c r="C1085" i="4" s="1"/>
  <c r="F1082" i="4"/>
  <c r="C1082" i="4" s="1"/>
  <c r="F1081" i="4"/>
  <c r="C1081" i="4" s="1"/>
  <c r="F1079" i="4"/>
  <c r="C1079" i="4" s="1"/>
  <c r="F1077" i="4"/>
  <c r="C1077" i="4" s="1"/>
  <c r="F1076" i="4"/>
  <c r="C1076" i="4" s="1"/>
  <c r="F1075" i="4"/>
  <c r="C1075" i="4" s="1"/>
  <c r="F1074" i="4"/>
  <c r="C1074" i="4" s="1"/>
  <c r="F1073" i="4"/>
  <c r="C1073" i="4" s="1"/>
  <c r="F1071" i="4"/>
  <c r="C1071" i="4" s="1"/>
  <c r="F1065" i="4"/>
  <c r="C1065" i="4" s="1"/>
  <c r="F1064" i="4"/>
  <c r="C1064" i="4" s="1"/>
  <c r="F869" i="4"/>
  <c r="C869" i="4" s="1"/>
  <c r="F1063" i="4"/>
  <c r="C1063" i="4" s="1"/>
  <c r="F1062" i="4"/>
  <c r="C1062" i="4" s="1"/>
  <c r="F1060" i="4"/>
  <c r="C1060" i="4" s="1"/>
  <c r="F956" i="4"/>
  <c r="C956" i="4" s="1"/>
  <c r="F1058" i="4"/>
  <c r="C1058" i="4" s="1"/>
  <c r="B400" i="4"/>
  <c r="B541" i="2"/>
  <c r="B538" i="2"/>
  <c r="B559" i="4"/>
  <c r="B1654" i="2"/>
  <c r="B1653" i="2"/>
  <c r="B774" i="2"/>
  <c r="B530" i="2"/>
  <c r="B383" i="4"/>
  <c r="B2087" i="2"/>
  <c r="B1626" i="2"/>
  <c r="B1625" i="2"/>
  <c r="B1051" i="4"/>
  <c r="B2537" i="2"/>
  <c r="B1083" i="2"/>
  <c r="B496" i="2"/>
  <c r="B2536" i="2"/>
  <c r="B1600" i="2"/>
  <c r="B1009" i="2"/>
  <c r="B2047" i="2"/>
  <c r="B2535" i="2"/>
  <c r="B340" i="4"/>
  <c r="B1570" i="2"/>
  <c r="C1570" i="2"/>
  <c r="B271" i="2"/>
  <c r="B1298" i="2"/>
  <c r="B184" i="4"/>
  <c r="B486" i="4"/>
  <c r="B660" i="4"/>
  <c r="B957" i="2"/>
  <c r="B1270" i="2"/>
  <c r="B440" i="2"/>
  <c r="B437" i="2"/>
  <c r="B2533" i="2"/>
  <c r="B302" i="4"/>
  <c r="B919" i="2" l="1"/>
  <c r="C919" i="2"/>
  <c r="B298" i="4"/>
  <c r="B2529" i="2"/>
  <c r="C2529" i="2"/>
  <c r="B1509" i="2"/>
  <c r="C1509" i="2"/>
  <c r="B413" i="2"/>
  <c r="C413" i="2"/>
  <c r="B1984" i="2"/>
  <c r="C1984" i="2"/>
  <c r="B402" i="2"/>
  <c r="C402" i="2"/>
  <c r="B2410" i="2"/>
  <c r="C2410" i="2"/>
  <c r="B881" i="2"/>
  <c r="C881" i="2"/>
  <c r="B880" i="2"/>
  <c r="C880" i="2"/>
  <c r="B443" i="4"/>
  <c r="B397" i="2"/>
  <c r="C397" i="2"/>
  <c r="B877" i="2"/>
  <c r="C877" i="2"/>
  <c r="B874" i="2"/>
  <c r="C874" i="2"/>
  <c r="C336" i="2"/>
  <c r="C1148" i="2"/>
  <c r="C1143" i="2"/>
  <c r="C1141" i="2"/>
  <c r="C1409" i="2"/>
  <c r="C1136" i="2"/>
  <c r="C1135" i="2"/>
  <c r="C1405" i="2"/>
  <c r="C1133" i="2"/>
  <c r="C775" i="2"/>
  <c r="C1118" i="2"/>
  <c r="C1117" i="2"/>
  <c r="C1393" i="2"/>
  <c r="C1675" i="2"/>
  <c r="C1427" i="2"/>
  <c r="C1924" i="2"/>
  <c r="C1923" i="2"/>
  <c r="C1139" i="2"/>
  <c r="C1660" i="2"/>
  <c r="C2291" i="2"/>
  <c r="C2377" i="2"/>
  <c r="C1365" i="2"/>
  <c r="C280" i="2"/>
  <c r="C468" i="2"/>
  <c r="C459" i="2"/>
  <c r="C1277" i="2"/>
  <c r="C1227" i="2"/>
  <c r="C1155" i="2"/>
  <c r="C2109" i="2"/>
  <c r="C2404" i="2"/>
  <c r="C2313" i="2"/>
  <c r="C2752" i="2"/>
  <c r="C2692" i="2"/>
  <c r="C2745" i="2"/>
  <c r="C1412" i="2"/>
  <c r="C1906" i="2"/>
  <c r="C2669" i="2"/>
  <c r="C2525" i="2"/>
  <c r="C1903" i="2"/>
  <c r="C1411" i="2"/>
  <c r="C537" i="2"/>
  <c r="C1899" i="2"/>
  <c r="C143" i="2"/>
  <c r="C1134" i="2"/>
  <c r="C532" i="2"/>
  <c r="C2312" i="2"/>
  <c r="C2574" i="2"/>
  <c r="C773" i="2"/>
  <c r="C138" i="2"/>
  <c r="C2094" i="2"/>
  <c r="C770" i="2"/>
  <c r="C321" i="2"/>
  <c r="C318" i="2"/>
  <c r="C2459" i="2"/>
  <c r="C1110" i="2"/>
  <c r="C1109" i="2"/>
  <c r="C2401" i="2"/>
  <c r="C2522" i="2"/>
  <c r="C134" i="2"/>
  <c r="C2793" i="2"/>
  <c r="C760" i="2"/>
  <c r="C1878" i="2"/>
  <c r="C1099" i="2"/>
  <c r="C1097" i="2"/>
  <c r="C1095" i="2"/>
  <c r="C2521" i="2"/>
  <c r="C1668" i="2"/>
  <c r="C2083" i="2"/>
  <c r="C1092" i="2"/>
  <c r="C2456" i="2"/>
  <c r="C516" i="2"/>
  <c r="C749" i="2"/>
  <c r="C1621" i="2"/>
  <c r="C305" i="2"/>
  <c r="C128" i="2"/>
  <c r="C744" i="2"/>
  <c r="C2076" i="2"/>
  <c r="C1370" i="2"/>
  <c r="C1369" i="2"/>
  <c r="C2455" i="2"/>
  <c r="C2519" i="2"/>
  <c r="C1368" i="2"/>
  <c r="C1861" i="2"/>
  <c r="C2736" i="2"/>
  <c r="C501" i="2"/>
  <c r="C2292" i="2"/>
  <c r="C2454" i="2"/>
  <c r="C125" i="2"/>
  <c r="C2616" i="2"/>
  <c r="C499" i="2"/>
  <c r="C1362" i="2"/>
  <c r="C293" i="2"/>
  <c r="C2517" i="2"/>
  <c r="C2453" i="2"/>
  <c r="C2452" i="2"/>
  <c r="C1057" i="2"/>
  <c r="C492" i="2"/>
  <c r="C2572" i="2"/>
  <c r="C290" i="2"/>
  <c r="C724" i="2"/>
  <c r="C2399" i="2"/>
  <c r="C2722" i="2"/>
  <c r="C1045" i="2"/>
  <c r="C1838" i="2"/>
  <c r="C115" i="2"/>
  <c r="C285" i="2"/>
  <c r="C721" i="2"/>
  <c r="C1593" i="2"/>
  <c r="C482" i="2"/>
  <c r="C2735" i="2"/>
  <c r="C1147" i="2"/>
  <c r="C1426" i="2"/>
  <c r="C1330" i="2"/>
  <c r="C2397" i="2"/>
  <c r="C2516" i="2"/>
  <c r="C1328" i="2"/>
  <c r="C2051" i="2"/>
  <c r="C2309" i="2"/>
  <c r="C110" i="2"/>
  <c r="C1586" i="2"/>
  <c r="C1583" i="2"/>
  <c r="C2396" i="2"/>
  <c r="C2450" i="2"/>
  <c r="C475" i="2"/>
  <c r="C1146" i="2"/>
  <c r="C1921" i="2"/>
  <c r="C2395" i="2"/>
  <c r="C106" i="2"/>
  <c r="C1317" i="2"/>
  <c r="C1904" i="2"/>
  <c r="C2515" i="2"/>
  <c r="C2308" i="2"/>
  <c r="C2689" i="2"/>
  <c r="C2040" i="2"/>
  <c r="C1423" i="2"/>
  <c r="C2393" i="2"/>
  <c r="C1313" i="2"/>
  <c r="C2667" i="2"/>
  <c r="C698" i="2"/>
  <c r="C697" i="2"/>
  <c r="C1144" i="2"/>
  <c r="C1568" i="2"/>
  <c r="C1422" i="2"/>
  <c r="C2716" i="2"/>
  <c r="C1662" i="2"/>
  <c r="C464" i="2"/>
  <c r="C1304" i="2"/>
  <c r="C270" i="2"/>
  <c r="C1919" i="2"/>
  <c r="C1918" i="2"/>
  <c r="C1419" i="2"/>
  <c r="C1917" i="2"/>
  <c r="C2223" i="2"/>
  <c r="C1672" i="2"/>
  <c r="C1671" i="2"/>
  <c r="C1914" i="2"/>
  <c r="C461" i="2"/>
  <c r="C1656" i="2"/>
  <c r="C783" i="2"/>
  <c r="C2514" i="2"/>
  <c r="C686" i="2"/>
  <c r="C1648" i="2"/>
  <c r="C1394" i="2"/>
  <c r="C1893" i="2"/>
  <c r="C682" i="2"/>
  <c r="C265" i="2"/>
  <c r="C2307" i="2"/>
  <c r="C314" i="2"/>
  <c r="C2306" i="2"/>
  <c r="C2082" i="2"/>
  <c r="C1622" i="2"/>
  <c r="C1641" i="2"/>
  <c r="C1637" i="2"/>
  <c r="C763" i="2"/>
  <c r="C1869" i="2"/>
  <c r="C1415" i="2"/>
  <c r="C304" i="2"/>
  <c r="C2391" i="2"/>
  <c r="C1545" i="2"/>
  <c r="C1883" i="2"/>
  <c r="C1543" i="2"/>
  <c r="C1635" i="2"/>
  <c r="C1632" i="2"/>
  <c r="C1630" i="2"/>
  <c r="C298" i="2"/>
  <c r="C500" i="2"/>
  <c r="C1627" i="2"/>
  <c r="C2390" i="2"/>
  <c r="C294" i="2"/>
  <c r="C2666" i="2"/>
  <c r="C1873" i="2"/>
  <c r="C2242" i="2"/>
  <c r="C1602" i="2"/>
  <c r="C1386" i="2"/>
  <c r="C1414" i="2"/>
  <c r="C1086" i="2"/>
  <c r="C1912" i="2"/>
  <c r="C2172" i="2"/>
  <c r="C1353" i="2"/>
  <c r="C1866" i="2"/>
  <c r="C1842" i="2"/>
  <c r="C738" i="2"/>
  <c r="C1612" i="2"/>
  <c r="C286" i="2"/>
  <c r="C2416" i="2"/>
  <c r="C1094" i="2"/>
  <c r="C1611" i="2"/>
  <c r="C1364" i="2"/>
  <c r="C1595" i="2"/>
  <c r="C1605" i="2"/>
  <c r="C1413" i="2"/>
  <c r="C283" i="2"/>
  <c r="C451" i="2"/>
  <c r="C715" i="2"/>
  <c r="C961" i="2"/>
  <c r="C1596" i="2"/>
  <c r="C1832" i="2"/>
  <c r="C1284" i="2"/>
  <c r="C1910" i="2"/>
  <c r="C958" i="2"/>
  <c r="C1591" i="2"/>
  <c r="C2240" i="2"/>
  <c r="C2744" i="2"/>
  <c r="C257" i="2"/>
  <c r="C713" i="2"/>
  <c r="C1018" i="2"/>
  <c r="C1796" i="2"/>
  <c r="C952" i="2"/>
  <c r="C2415" i="2"/>
  <c r="C2389" i="2"/>
  <c r="C1331" i="2"/>
  <c r="C278" i="2"/>
  <c r="C2610" i="2"/>
  <c r="C1402" i="2"/>
  <c r="C2388" i="2"/>
  <c r="C1329" i="2"/>
  <c r="C1114" i="2"/>
  <c r="C527" i="2"/>
  <c r="C1888" i="2"/>
  <c r="C2090" i="2"/>
  <c r="C2332" i="2"/>
  <c r="C1865" i="2"/>
  <c r="C1081" i="2"/>
  <c r="C1864" i="2"/>
  <c r="C2066" i="2"/>
  <c r="C991" i="2"/>
  <c r="C1585" i="2"/>
  <c r="C1582" i="2"/>
  <c r="C1008" i="2"/>
  <c r="C1580" i="2"/>
  <c r="C703" i="2"/>
  <c r="C1312" i="2"/>
  <c r="C1820" i="2"/>
  <c r="C948" i="2"/>
  <c r="C946" i="2"/>
  <c r="C1813" i="2"/>
  <c r="C2465" i="2"/>
  <c r="C1613" i="2"/>
  <c r="C505" i="2"/>
  <c r="C1533" i="2"/>
  <c r="C1814" i="2"/>
  <c r="C1367" i="2"/>
  <c r="C1565" i="2"/>
  <c r="C737" i="2"/>
  <c r="C1811" i="2"/>
  <c r="C2513" i="2"/>
  <c r="C1562" i="2"/>
  <c r="C2014" i="2"/>
  <c r="C984" i="2"/>
  <c r="C1272" i="2"/>
  <c r="C1299" i="2"/>
  <c r="C1554" i="2"/>
  <c r="C1053" i="2"/>
  <c r="C2331" i="2"/>
  <c r="C2387" i="2"/>
  <c r="C2721" i="2"/>
  <c r="C1553" i="2"/>
  <c r="C246" i="2"/>
  <c r="C2060" i="2"/>
  <c r="C245" i="2"/>
  <c r="C1060" i="2"/>
  <c r="C974" i="2"/>
  <c r="C967" i="2"/>
  <c r="C2541" i="2"/>
  <c r="C442" i="2"/>
  <c r="C2056" i="2"/>
  <c r="C441" i="2"/>
  <c r="C1566" i="2"/>
  <c r="C1292" i="2"/>
  <c r="C665" i="2"/>
  <c r="C1359" i="2"/>
  <c r="C2330" i="2"/>
  <c r="C268" i="2"/>
  <c r="C71" i="2"/>
  <c r="C2033" i="2"/>
  <c r="C2165" i="2"/>
  <c r="C1532" i="2"/>
  <c r="C1357" i="2"/>
  <c r="C1804" i="2"/>
  <c r="C1531" i="2"/>
  <c r="C2010" i="2"/>
  <c r="C438" i="2"/>
  <c r="C657" i="2"/>
  <c r="C1293" i="2"/>
  <c r="C1356" i="2"/>
  <c r="C2050" i="2"/>
  <c r="C82" i="2"/>
  <c r="C1786" i="2"/>
  <c r="C1042" i="2"/>
  <c r="C1040" i="2"/>
  <c r="C655" i="2"/>
  <c r="C935" i="2"/>
  <c r="C2171" i="2"/>
  <c r="C2512" i="2"/>
  <c r="C647" i="2"/>
  <c r="C653" i="2"/>
  <c r="C2042" i="2"/>
  <c r="C2238" i="2"/>
  <c r="C1823" i="2"/>
  <c r="C2182" i="2"/>
  <c r="C2032" i="2"/>
  <c r="C1803" i="2"/>
  <c r="C2175" i="2"/>
  <c r="C1282" i="2"/>
  <c r="C1021" i="2"/>
  <c r="C937" i="2"/>
  <c r="C1784" i="2"/>
  <c r="C1260" i="2"/>
  <c r="C1019" i="2"/>
  <c r="C1332" i="2"/>
  <c r="C2305" i="2"/>
  <c r="C1774" i="2"/>
  <c r="C2511" i="2"/>
  <c r="C1005" i="2"/>
  <c r="C929" i="2"/>
  <c r="C432" i="2"/>
  <c r="C650" i="2"/>
  <c r="C2720" i="2"/>
  <c r="C1239" i="2"/>
  <c r="C2386" i="2"/>
  <c r="C926" i="2"/>
  <c r="C2237" i="2"/>
  <c r="C925" i="2"/>
  <c r="C2303" i="2"/>
  <c r="C922" i="2"/>
  <c r="C1521" i="2"/>
  <c r="C1780" i="2"/>
  <c r="C421" i="2"/>
  <c r="C241" i="2"/>
  <c r="C902" i="2"/>
  <c r="C1510" i="2"/>
  <c r="C1765" i="2"/>
  <c r="C1316" i="2"/>
  <c r="C639" i="2"/>
  <c r="C2156" i="2"/>
  <c r="C452" i="2"/>
  <c r="C1502" i="2"/>
  <c r="C2328" i="2"/>
  <c r="C997" i="2"/>
  <c r="C1779" i="2"/>
  <c r="C1997" i="2"/>
  <c r="C907" i="2"/>
  <c r="C418" i="2"/>
  <c r="C636" i="2"/>
  <c r="C444" i="2"/>
  <c r="C2385" i="2"/>
  <c r="C906" i="2"/>
  <c r="C1738" i="2"/>
  <c r="C443" i="2"/>
  <c r="C1737" i="2"/>
  <c r="C859" i="2"/>
  <c r="C1271" i="2"/>
  <c r="C470" i="2"/>
  <c r="C469" i="2"/>
  <c r="C987" i="2"/>
  <c r="C1204" i="2"/>
  <c r="C1991" i="2"/>
  <c r="C694" i="2"/>
  <c r="C250" i="2"/>
  <c r="C597" i="2"/>
  <c r="C2510" i="2"/>
  <c r="C1729" i="2"/>
  <c r="C2384" i="2"/>
  <c r="C986" i="2"/>
  <c r="C1986" i="2"/>
  <c r="C1195" i="2"/>
  <c r="C1768" i="2"/>
  <c r="C236" i="2"/>
  <c r="C985" i="2"/>
  <c r="C1699" i="2"/>
  <c r="C1446" i="2"/>
  <c r="C1809" i="2"/>
  <c r="C233" i="2"/>
  <c r="C412" i="2"/>
  <c r="C981" i="2"/>
  <c r="C977" i="2"/>
  <c r="C1493" i="2"/>
  <c r="C2236" i="2"/>
  <c r="C1976" i="2"/>
  <c r="C264" i="2"/>
  <c r="C455" i="2"/>
  <c r="C2141" i="2"/>
  <c r="C1444" i="2"/>
  <c r="C2327" i="2"/>
  <c r="C626" i="2"/>
  <c r="C1690" i="2"/>
  <c r="C971" i="2"/>
  <c r="C454" i="2"/>
  <c r="C1294" i="2"/>
  <c r="C1168" i="2"/>
  <c r="C965" i="2"/>
  <c r="C1290" i="2"/>
  <c r="C2447" i="2"/>
  <c r="C624" i="2"/>
  <c r="C2302" i="2"/>
  <c r="C1441" i="2"/>
  <c r="C255" i="2"/>
  <c r="C944" i="2"/>
  <c r="C1761" i="2"/>
  <c r="C938" i="2"/>
  <c r="C1261" i="2"/>
  <c r="C927" i="2"/>
  <c r="C1792" i="2"/>
  <c r="C427" i="2"/>
  <c r="C923" i="2"/>
  <c r="C2608" i="2"/>
  <c r="C918" i="2"/>
  <c r="C916" i="2"/>
  <c r="C237" i="2"/>
  <c r="C1247" i="2"/>
  <c r="C50" i="2"/>
  <c r="C1500" i="2"/>
  <c r="C1730" i="2"/>
  <c r="C439" i="2"/>
  <c r="C890" i="2"/>
  <c r="C1245" i="2"/>
  <c r="C897" i="2"/>
  <c r="C845" i="2"/>
  <c r="C1508" i="2"/>
  <c r="C1233" i="2"/>
  <c r="C230" i="2"/>
  <c r="C1228" i="2"/>
  <c r="C2567" i="2"/>
  <c r="C1726" i="2"/>
  <c r="C1164" i="2"/>
  <c r="C889" i="2"/>
  <c r="C1757" i="2"/>
  <c r="C408" i="2"/>
  <c r="C1225" i="2"/>
  <c r="C1523" i="2"/>
  <c r="C1522" i="2"/>
  <c r="C641" i="2"/>
  <c r="C395" i="2"/>
  <c r="C226" i="2"/>
  <c r="C1491" i="2"/>
  <c r="C240" i="2"/>
  <c r="C1489" i="2"/>
  <c r="C1214" i="2"/>
  <c r="C862" i="2"/>
  <c r="C191" i="2"/>
  <c r="C1754" i="2"/>
  <c r="C381" i="2"/>
  <c r="C406" i="2"/>
  <c r="C405" i="2"/>
  <c r="C1684" i="2"/>
  <c r="C2383" i="2"/>
  <c r="C2382" i="2"/>
  <c r="C849" i="2"/>
  <c r="C1497" i="2"/>
  <c r="C225" i="2"/>
  <c r="C2718" i="2"/>
  <c r="C1982" i="2"/>
  <c r="C401" i="2"/>
  <c r="C1979" i="2"/>
  <c r="C1220" i="2"/>
  <c r="C1496" i="2"/>
  <c r="C838" i="2"/>
  <c r="C837" i="2"/>
  <c r="C2463" i="2"/>
  <c r="C1435" i="2"/>
  <c r="C1696" i="2"/>
  <c r="C2445" i="2"/>
  <c r="C2114" i="2"/>
  <c r="C614" i="2"/>
  <c r="C235" i="2"/>
  <c r="C876" i="2"/>
  <c r="C1156" i="2"/>
  <c r="C1217" i="2"/>
  <c r="C836" i="2"/>
  <c r="C2607" i="2"/>
  <c r="C1681" i="2"/>
  <c r="C387" i="2"/>
  <c r="C814" i="2"/>
  <c r="C2508" i="2"/>
  <c r="C2443" i="2"/>
  <c r="C2717" i="2"/>
  <c r="C2507" i="2"/>
  <c r="C628" i="2"/>
  <c r="C1742" i="2"/>
  <c r="C2566" i="2"/>
  <c r="C410" i="2"/>
  <c r="C1506" i="2"/>
  <c r="C1712" i="2"/>
  <c r="C197" i="2"/>
  <c r="C2565" i="2"/>
  <c r="C2442" i="2"/>
  <c r="C383" i="2"/>
  <c r="C793" i="2"/>
  <c r="C179" i="2"/>
  <c r="C605" i="2"/>
  <c r="C379" i="2"/>
  <c r="C378" i="2"/>
  <c r="C52" i="2"/>
  <c r="C1731" i="2"/>
  <c r="C1185" i="2"/>
  <c r="C1480" i="2"/>
  <c r="C1177" i="2"/>
  <c r="C188" i="2"/>
  <c r="C370" i="2"/>
  <c r="C822" i="2"/>
  <c r="C369" i="2"/>
  <c r="C891" i="2"/>
  <c r="C2324" i="2"/>
  <c r="C352" i="2"/>
  <c r="C851" i="2"/>
  <c r="C2440" i="2"/>
  <c r="C1226" i="2"/>
  <c r="C367" i="2"/>
  <c r="C844" i="2"/>
  <c r="C2300" i="2"/>
  <c r="C2299" i="2"/>
  <c r="C1724" i="2"/>
  <c r="C1721" i="2"/>
  <c r="C1720" i="2"/>
  <c r="C588" i="2"/>
  <c r="C1751" i="2"/>
  <c r="C2564" i="2"/>
  <c r="C2563" i="2"/>
  <c r="C839" i="2"/>
  <c r="C2298" i="2"/>
  <c r="C1716" i="2"/>
  <c r="C1960" i="2"/>
  <c r="C873" i="2"/>
  <c r="C1170" i="2"/>
  <c r="C610" i="2"/>
  <c r="C1711" i="2"/>
  <c r="C2296" i="2"/>
  <c r="C609" i="2"/>
  <c r="C32" i="2"/>
  <c r="C195" i="2"/>
  <c r="C1709" i="2"/>
  <c r="C362" i="2"/>
  <c r="C1708" i="2"/>
  <c r="C347" i="2"/>
  <c r="C807" i="2"/>
  <c r="C2643" i="2"/>
  <c r="C194" i="2"/>
  <c r="C341" i="2"/>
  <c r="C2504" i="2"/>
  <c r="C1707" i="2"/>
  <c r="C856" i="2"/>
  <c r="C189" i="2"/>
  <c r="C2503" i="2"/>
  <c r="C2119" i="2"/>
  <c r="C802" i="2"/>
  <c r="C163" i="2"/>
  <c r="C796" i="2"/>
  <c r="C2412" i="2"/>
  <c r="C186" i="2"/>
  <c r="C1199" i="2"/>
  <c r="C183" i="2"/>
  <c r="C1179" i="2"/>
  <c r="C2380" i="2"/>
  <c r="C1175" i="2"/>
  <c r="C1677" i="2"/>
  <c r="C2118" i="2"/>
  <c r="C357" i="2"/>
  <c r="C1946" i="2"/>
  <c r="C571" i="2"/>
  <c r="C173" i="2"/>
  <c r="C353" i="2"/>
  <c r="C1171" i="2"/>
  <c r="C568" i="2"/>
  <c r="C813" i="2"/>
  <c r="C348" i="2"/>
  <c r="C2378" i="2"/>
  <c r="C1938" i="2"/>
  <c r="C2560" i="2"/>
  <c r="C345" i="2"/>
  <c r="C2761" i="2"/>
  <c r="C165" i="2"/>
  <c r="C2641" i="2"/>
  <c r="C2502" i="2"/>
  <c r="C161" i="2"/>
  <c r="C350" i="2"/>
  <c r="C1436" i="2"/>
  <c r="C2438" i="2"/>
  <c r="C1158" i="2"/>
  <c r="C169" i="2"/>
  <c r="C2294" i="2"/>
  <c r="C1161" i="2"/>
  <c r="C339" i="2"/>
  <c r="C2293" i="2"/>
  <c r="C2663" i="2"/>
  <c r="C1429" i="2"/>
  <c r="C546" i="2"/>
  <c r="C545" i="2"/>
  <c r="C151" i="2"/>
  <c r="C150" i="2"/>
  <c r="C337" i="2"/>
  <c r="C395" i="4"/>
  <c r="C725" i="4"/>
  <c r="C384" i="4"/>
  <c r="C545" i="4"/>
  <c r="C712" i="4"/>
  <c r="C369" i="4"/>
  <c r="C846" i="4"/>
  <c r="C20" i="4"/>
  <c r="C681" i="4"/>
  <c r="C83" i="4"/>
  <c r="C474" i="4"/>
  <c r="C79" i="4"/>
  <c r="C68" i="4"/>
  <c r="C731" i="4"/>
  <c r="C1018" i="4"/>
  <c r="C729" i="4"/>
  <c r="C560" i="4"/>
  <c r="C848" i="4"/>
  <c r="C557" i="4"/>
  <c r="C1015" i="4"/>
  <c r="C726" i="4"/>
  <c r="C721" i="4"/>
  <c r="C30" i="4"/>
  <c r="C719" i="4"/>
  <c r="C844" i="4"/>
  <c r="C842" i="4"/>
  <c r="C551" i="4"/>
  <c r="C715" i="4"/>
  <c r="C544" i="4"/>
  <c r="C227" i="4"/>
  <c r="C837" i="4"/>
  <c r="C834" i="4"/>
  <c r="C831" i="4"/>
  <c r="C830" i="4"/>
  <c r="C533" i="4"/>
  <c r="C529" i="4"/>
  <c r="C997" i="4"/>
  <c r="C1137" i="4"/>
  <c r="C1136" i="4"/>
  <c r="C1045" i="4"/>
  <c r="C1135" i="4"/>
  <c r="C1134" i="4"/>
  <c r="C1044" i="4"/>
  <c r="C1133" i="4"/>
  <c r="C1132" i="4"/>
  <c r="C1131" i="4"/>
  <c r="C1130" i="4"/>
  <c r="C1129" i="4"/>
  <c r="C1128" i="4"/>
  <c r="C1161" i="4"/>
  <c r="C1127" i="4"/>
  <c r="C104" i="4"/>
  <c r="C1126" i="4"/>
  <c r="C1043" i="4"/>
  <c r="C1125" i="4"/>
  <c r="C1124" i="4"/>
  <c r="C1123" i="4"/>
  <c r="C1122" i="4"/>
  <c r="C1121" i="4"/>
  <c r="C1120" i="4"/>
  <c r="C1119" i="4"/>
  <c r="C1118" i="4"/>
  <c r="C357" i="4"/>
  <c r="C1117" i="4"/>
  <c r="C1116" i="4"/>
  <c r="C1042" i="4"/>
  <c r="C1115" i="4"/>
  <c r="C1114" i="4"/>
  <c r="C1113" i="4"/>
  <c r="C1112" i="4"/>
  <c r="C1111" i="4"/>
  <c r="C103" i="4"/>
  <c r="C1110" i="4"/>
  <c r="C1109" i="4"/>
  <c r="C1108" i="4"/>
  <c r="C1107" i="4"/>
  <c r="C1106" i="4"/>
  <c r="C1105" i="4"/>
  <c r="C120" i="4"/>
  <c r="C1104" i="4"/>
  <c r="C701" i="4"/>
  <c r="C1041" i="4"/>
  <c r="C517" i="4"/>
  <c r="C996" i="4"/>
  <c r="C738" i="4"/>
  <c r="C995" i="4"/>
  <c r="C333" i="4"/>
  <c r="C394" i="4"/>
  <c r="C992" i="4"/>
  <c r="C676" i="4"/>
  <c r="C1103" i="4"/>
  <c r="C825" i="4"/>
  <c r="C806" i="4"/>
  <c r="C704" i="4"/>
  <c r="C236" i="4"/>
  <c r="C493" i="4"/>
  <c r="C356" i="4"/>
  <c r="C943" i="4"/>
  <c r="C819" i="4"/>
  <c r="C720" i="4"/>
  <c r="C920" i="4"/>
  <c r="C351" i="4"/>
  <c r="C699" i="4"/>
  <c r="C697" i="4"/>
  <c r="C516" i="4"/>
  <c r="C691" i="4"/>
  <c r="C344" i="4"/>
  <c r="C815" i="4"/>
  <c r="C810" i="4"/>
  <c r="C378" i="4"/>
  <c r="C503" i="4"/>
  <c r="C332" i="4"/>
  <c r="C499" i="4"/>
  <c r="C665" i="4"/>
  <c r="C674" i="4"/>
  <c r="C326" i="4"/>
  <c r="C324" i="4"/>
  <c r="C673" i="4"/>
  <c r="C91" i="4"/>
  <c r="C316" i="4"/>
  <c r="C670" i="4"/>
  <c r="C802" i="4"/>
  <c r="C669" i="4"/>
  <c r="C659" i="4"/>
  <c r="C315" i="4"/>
  <c r="C178" i="4"/>
  <c r="C657" i="4"/>
  <c r="C27" i="4"/>
  <c r="C1168" i="4"/>
  <c r="C789" i="4"/>
  <c r="C787" i="4"/>
  <c r="C786" i="4"/>
  <c r="C651" i="4"/>
  <c r="C783" i="4"/>
  <c r="C26" i="4"/>
  <c r="C307" i="4"/>
  <c r="C794" i="4"/>
  <c r="C893" i="4"/>
  <c r="C467" i="4"/>
  <c r="C25" i="4"/>
  <c r="C654" i="4"/>
  <c r="C645" i="4"/>
  <c r="C650" i="4"/>
  <c r="C644" i="4"/>
  <c r="C892" i="4"/>
  <c r="C779" i="4"/>
  <c r="C465" i="4"/>
  <c r="C778" i="4"/>
  <c r="C643" i="4"/>
  <c r="C461" i="4"/>
  <c r="C1078" i="4"/>
  <c r="C639" i="4"/>
  <c r="C888" i="4"/>
  <c r="C295" i="4"/>
  <c r="C884" i="4"/>
  <c r="C458" i="4"/>
  <c r="C24" i="4"/>
  <c r="C165" i="4"/>
  <c r="C163" i="4"/>
  <c r="C456" i="4"/>
  <c r="C886" i="4"/>
  <c r="C772" i="4"/>
  <c r="C626" i="4"/>
  <c r="C764" i="4"/>
  <c r="C436" i="4"/>
  <c r="C156" i="4"/>
  <c r="C108" i="4"/>
  <c r="C760" i="4"/>
  <c r="C885" i="4"/>
  <c r="C222" i="4"/>
  <c r="C221" i="4"/>
  <c r="C773" i="4"/>
  <c r="C447" i="4"/>
  <c r="C883" i="4"/>
  <c r="C611" i="4"/>
  <c r="C444" i="4"/>
  <c r="C219" i="4"/>
  <c r="C771" i="4"/>
  <c r="C881" i="4"/>
  <c r="C289" i="4"/>
  <c r="C624" i="4"/>
  <c r="C708" i="4"/>
  <c r="C597" i="4"/>
  <c r="C441" i="4"/>
  <c r="C761" i="4"/>
  <c r="C359" i="4"/>
  <c r="C595" i="4"/>
  <c r="C616" i="4"/>
  <c r="C19" i="4"/>
  <c r="C100" i="4"/>
  <c r="C338" i="4"/>
  <c r="C614" i="4"/>
  <c r="C758" i="4"/>
  <c r="C95" i="4"/>
  <c r="C876" i="4"/>
  <c r="C607" i="4"/>
  <c r="C587" i="4"/>
  <c r="C193" i="4"/>
  <c r="C263" i="4"/>
  <c r="C329" i="4"/>
  <c r="C754" i="4"/>
  <c r="C92" i="4"/>
  <c r="C858" i="4"/>
  <c r="C247" i="4"/>
  <c r="C327" i="4"/>
  <c r="C192" i="4"/>
  <c r="C906" i="4"/>
  <c r="C408" i="4"/>
  <c r="C186" i="4"/>
  <c r="C751" i="4"/>
  <c r="C44" i="4"/>
  <c r="C418" i="4"/>
  <c r="C183" i="4"/>
  <c r="C182" i="4"/>
  <c r="C88" i="4"/>
  <c r="C87" i="4"/>
  <c r="C319" i="4"/>
  <c r="C865" i="4"/>
  <c r="C585" i="4"/>
  <c r="C179" i="4"/>
  <c r="C85" i="4"/>
  <c r="C313" i="4"/>
  <c r="C177" i="4"/>
  <c r="C952" i="4"/>
  <c r="C412" i="4"/>
  <c r="C78" i="4"/>
  <c r="C407" i="4"/>
  <c r="C251" i="4"/>
  <c r="C174" i="4"/>
  <c r="C173" i="4"/>
  <c r="C75" i="4"/>
  <c r="C582" i="4"/>
  <c r="C169" i="4"/>
  <c r="C1152" i="4"/>
  <c r="C575" i="4"/>
  <c r="C159" i="4"/>
  <c r="C741" i="4"/>
  <c r="C122" i="4"/>
  <c r="C70" i="4"/>
  <c r="C67" i="4"/>
  <c r="C287" i="4"/>
  <c r="C766" i="4"/>
  <c r="C47" i="4"/>
  <c r="C618" i="4"/>
  <c r="C264" i="4"/>
  <c r="C262" i="4"/>
  <c r="C140" i="4"/>
  <c r="C260" i="4"/>
  <c r="C870" i="4"/>
  <c r="C574" i="4"/>
  <c r="C43" i="4"/>
  <c r="C586" i="4"/>
  <c r="C252" i="4"/>
  <c r="C580" i="4"/>
  <c r="C742" i="4"/>
  <c r="C125" i="4"/>
  <c r="C34" i="4"/>
  <c r="C1166" i="4"/>
  <c r="B199" i="2"/>
  <c r="C199" i="2"/>
  <c r="B198" i="2"/>
  <c r="C198" i="2"/>
  <c r="B1024" i="4"/>
  <c r="B1201" i="2"/>
  <c r="C1201" i="2"/>
  <c r="B426" i="4"/>
  <c r="B833" i="2"/>
  <c r="C833" i="2"/>
  <c r="B832" i="2"/>
  <c r="C832" i="2"/>
  <c r="B831" i="2"/>
  <c r="C831" i="2"/>
  <c r="B830" i="2"/>
  <c r="C830" i="2"/>
  <c r="B599" i="4"/>
  <c r="B1022" i="4"/>
  <c r="B1957" i="2"/>
  <c r="C1957" i="2"/>
  <c r="B828" i="2"/>
  <c r="C828" i="2"/>
  <c r="B827" i="2"/>
  <c r="C827" i="2"/>
  <c r="B178" i="2"/>
  <c r="C178" i="2"/>
  <c r="B1697" i="2"/>
  <c r="C1697" i="2"/>
  <c r="B1695" i="2"/>
  <c r="C1695" i="2"/>
  <c r="B132" i="4"/>
  <c r="B351" i="2"/>
  <c r="C351" i="2"/>
  <c r="B583" i="4"/>
  <c r="B160" i="2"/>
  <c r="C160" i="2"/>
  <c r="B549" i="2"/>
  <c r="C549" i="2"/>
  <c r="C1926" i="2"/>
  <c r="C790" i="2"/>
  <c r="C1907" i="2"/>
  <c r="C334" i="2"/>
  <c r="C540" i="2"/>
  <c r="C2539" i="2"/>
  <c r="C2219" i="2"/>
  <c r="C787" i="2"/>
  <c r="C786" i="2"/>
  <c r="C1131" i="2"/>
  <c r="C785" i="2"/>
  <c r="C2101" i="2"/>
  <c r="C2215" i="2"/>
  <c r="C2099" i="2"/>
  <c r="C1124" i="2"/>
  <c r="C781" i="2"/>
  <c r="C1652" i="2"/>
  <c r="C1651" i="2"/>
  <c r="C1650" i="2"/>
  <c r="C1649" i="2"/>
  <c r="C778" i="2"/>
  <c r="C776" i="2"/>
  <c r="C2586" i="2"/>
  <c r="C1121" i="2"/>
  <c r="C1398" i="2"/>
  <c r="C1119" i="2"/>
  <c r="C1646" i="2"/>
  <c r="C772" i="2"/>
  <c r="C1892" i="2"/>
  <c r="C1115" i="2"/>
  <c r="C1390" i="2"/>
  <c r="C1890" i="2"/>
  <c r="C316" i="2"/>
  <c r="C2538" i="2"/>
  <c r="C766" i="2"/>
  <c r="C764" i="2"/>
  <c r="C762" i="2"/>
  <c r="C761" i="2"/>
  <c r="C1105" i="2"/>
  <c r="C522" i="2"/>
  <c r="C1877" i="2"/>
  <c r="C758" i="2"/>
  <c r="C1629" i="2"/>
  <c r="C520" i="2"/>
  <c r="C2208" i="2"/>
  <c r="C518" i="2"/>
  <c r="C2207" i="2"/>
  <c r="C1874" i="2"/>
  <c r="C754" i="2"/>
  <c r="C2585" i="2"/>
  <c r="C750" i="2"/>
  <c r="C2079" i="2"/>
  <c r="C1090" i="2"/>
  <c r="C748" i="2"/>
  <c r="C1089" i="2"/>
  <c r="C1087" i="2"/>
  <c r="C513" i="2"/>
  <c r="C2411" i="2"/>
  <c r="C1867" i="2"/>
  <c r="C1079" i="2"/>
  <c r="C1078" i="2"/>
  <c r="C739" i="2"/>
  <c r="C2072" i="2"/>
  <c r="C2071" i="2"/>
  <c r="C1074" i="2"/>
  <c r="C2323" i="2"/>
  <c r="C1070" i="2"/>
  <c r="C736" i="2"/>
  <c r="C735" i="2"/>
  <c r="C734" i="2"/>
  <c r="C2068" i="2"/>
  <c r="C1608" i="2"/>
  <c r="C1067" i="2"/>
  <c r="C1064" i="2"/>
  <c r="C1062" i="2"/>
  <c r="C2197" i="2"/>
  <c r="C497" i="2"/>
  <c r="C2063" i="2"/>
  <c r="C1355" i="2"/>
  <c r="C2192" i="2"/>
  <c r="C1841" i="2"/>
  <c r="C1351" i="2"/>
  <c r="C722" i="2"/>
  <c r="C1039" i="2"/>
  <c r="C1348" i="2"/>
  <c r="C1837" i="2"/>
  <c r="C1038" i="2"/>
  <c r="C485" i="2"/>
  <c r="C1347" i="2"/>
  <c r="C1346" i="2"/>
  <c r="C1345" i="2"/>
  <c r="C1037" i="2"/>
  <c r="C1036" i="2"/>
  <c r="C1344" i="2"/>
  <c r="C1035" i="2"/>
  <c r="C1836" i="2"/>
  <c r="C1835" i="2"/>
  <c r="C1034" i="2"/>
  <c r="C1033" i="2"/>
  <c r="C1032" i="2"/>
  <c r="C1343" i="2"/>
  <c r="C1031" i="2"/>
  <c r="C1342" i="2"/>
  <c r="C1030" i="2"/>
  <c r="C1341" i="2"/>
  <c r="C1029" i="2"/>
  <c r="C1340" i="2"/>
  <c r="C1028" i="2"/>
  <c r="C1834" i="2"/>
  <c r="C1027" i="2"/>
  <c r="C1339" i="2"/>
  <c r="C1338" i="2"/>
  <c r="C1026" i="2"/>
  <c r="C1025" i="2"/>
  <c r="C1337" i="2"/>
  <c r="C1024" i="2"/>
  <c r="C1833" i="2"/>
  <c r="C1023" i="2"/>
  <c r="C1336" i="2"/>
  <c r="C2235" i="2"/>
  <c r="C2055" i="2"/>
  <c r="C484" i="2"/>
  <c r="C1830" i="2"/>
  <c r="C717" i="2"/>
  <c r="C2054" i="2"/>
  <c r="C2053" i="2"/>
  <c r="C479" i="2"/>
  <c r="C2052" i="2"/>
  <c r="C279" i="2"/>
  <c r="C712" i="2"/>
  <c r="C711" i="2"/>
  <c r="C1015" i="2"/>
  <c r="C1326" i="2"/>
  <c r="C477" i="2"/>
  <c r="C1587" i="2"/>
  <c r="C476" i="2"/>
  <c r="C710" i="2"/>
  <c r="C709" i="2"/>
  <c r="C2234" i="2"/>
  <c r="C1012" i="2"/>
  <c r="C707" i="2"/>
  <c r="C1007" i="2"/>
  <c r="C1322" i="2"/>
  <c r="C1826" i="2"/>
  <c r="C2046" i="2"/>
  <c r="C1003" i="2"/>
  <c r="C1574" i="2"/>
  <c r="C1573" i="2"/>
  <c r="C1000" i="2"/>
  <c r="C999" i="2"/>
  <c r="C701" i="2"/>
  <c r="C2180" i="2"/>
  <c r="C993" i="2"/>
  <c r="C1311" i="2"/>
  <c r="C1816" i="2"/>
  <c r="C471" i="2"/>
  <c r="C1567" i="2"/>
  <c r="C1307" i="2"/>
  <c r="C692" i="2"/>
  <c r="C691" i="2"/>
  <c r="C1561" i="2"/>
  <c r="C1301" i="2"/>
  <c r="C2034" i="2"/>
  <c r="C1300" i="2"/>
  <c r="C684" i="2"/>
  <c r="C1551" i="2"/>
  <c r="C683" i="2"/>
  <c r="C1550" i="2"/>
  <c r="C1547" i="2"/>
  <c r="C973" i="2"/>
  <c r="C2027" i="2"/>
  <c r="C2534" i="2"/>
  <c r="C2174" i="2"/>
  <c r="C453" i="2"/>
  <c r="C1291" i="2"/>
  <c r="C2173" i="2"/>
  <c r="C2584" i="2"/>
  <c r="C2023" i="2"/>
  <c r="C1540" i="2"/>
  <c r="C1285" i="2"/>
  <c r="C668" i="2"/>
  <c r="C667" i="2"/>
  <c r="C1538" i="2"/>
  <c r="C1798" i="2"/>
  <c r="C446" i="2"/>
  <c r="C953" i="2"/>
  <c r="C950" i="2"/>
  <c r="C2015" i="2"/>
  <c r="C947" i="2"/>
  <c r="C1275" i="2"/>
  <c r="C662" i="2"/>
  <c r="C661" i="2"/>
  <c r="C659" i="2"/>
  <c r="C2462" i="2"/>
  <c r="C2322" i="2"/>
  <c r="C2166" i="2"/>
  <c r="C1267" i="2"/>
  <c r="C2583" i="2"/>
  <c r="C1789" i="2"/>
  <c r="C656" i="2"/>
  <c r="C434" i="2"/>
  <c r="C433" i="2"/>
  <c r="C1525" i="2"/>
  <c r="C651" i="2"/>
  <c r="C932" i="2"/>
  <c r="C1524" i="2"/>
  <c r="C2004" i="2"/>
  <c r="C649" i="2"/>
  <c r="C2321" i="2"/>
  <c r="C2002" i="2"/>
  <c r="C428" i="2"/>
  <c r="C924" i="2"/>
  <c r="C2532" i="2"/>
  <c r="C2155" i="2"/>
  <c r="C921" i="2"/>
  <c r="C642" i="2"/>
  <c r="C917" i="2"/>
  <c r="C1249" i="2"/>
  <c r="C2582" i="2"/>
  <c r="C2233" i="2"/>
  <c r="C1513" i="2"/>
  <c r="C911" i="2"/>
  <c r="C1246" i="2"/>
  <c r="C910" i="2"/>
  <c r="C638" i="2"/>
  <c r="C1238" i="2"/>
  <c r="C1773" i="2"/>
  <c r="C2531" i="2"/>
  <c r="C901" i="2"/>
  <c r="C2530" i="2"/>
  <c r="C2145" i="2"/>
  <c r="C1767" i="2"/>
  <c r="C1992" i="2"/>
  <c r="C1234" i="2"/>
  <c r="C2581" i="2"/>
  <c r="C896" i="2"/>
  <c r="C411" i="2"/>
  <c r="C894" i="2"/>
  <c r="C1507" i="2"/>
  <c r="C1232" i="2"/>
  <c r="C1229" i="2"/>
  <c r="C623" i="2"/>
  <c r="C1503" i="2"/>
  <c r="C622" i="2"/>
  <c r="C621" i="2"/>
  <c r="C1756" i="2"/>
  <c r="C620" i="2"/>
  <c r="C1499" i="2"/>
  <c r="C407" i="2"/>
  <c r="C1222" i="2"/>
  <c r="C1981" i="2"/>
  <c r="C883" i="2"/>
  <c r="C399" i="2"/>
  <c r="C394" i="2"/>
  <c r="C1216" i="2"/>
  <c r="C872" i="2"/>
  <c r="C389" i="2"/>
  <c r="C1215" i="2"/>
  <c r="C2232" i="2"/>
  <c r="C871" i="2"/>
  <c r="C1487" i="2"/>
  <c r="C869" i="2"/>
  <c r="C1213" i="2"/>
  <c r="C1744" i="2"/>
  <c r="C1210" i="2"/>
  <c r="C865" i="2"/>
  <c r="C2580" i="2"/>
  <c r="C1736" i="2"/>
  <c r="C1481" i="2"/>
  <c r="C193" i="2"/>
  <c r="C606" i="2"/>
  <c r="C1735" i="2"/>
  <c r="C858" i="2"/>
  <c r="C380" i="2"/>
  <c r="C1734" i="2"/>
  <c r="C604" i="2"/>
  <c r="C601" i="2"/>
  <c r="C853" i="2"/>
  <c r="C1479" i="2"/>
  <c r="C598" i="2"/>
  <c r="C1477" i="2"/>
  <c r="C850" i="2"/>
  <c r="C846" i="2"/>
  <c r="C1727" i="2"/>
  <c r="C1967" i="2"/>
  <c r="C1723" i="2"/>
  <c r="C1965" i="2"/>
  <c r="C1719" i="2"/>
  <c r="C842" i="2"/>
  <c r="C1472" i="2"/>
  <c r="C840" i="2"/>
  <c r="C1717" i="2"/>
  <c r="C1715" i="2"/>
  <c r="C2579" i="2"/>
  <c r="C2528" i="2"/>
  <c r="C586" i="2"/>
  <c r="C585" i="2"/>
  <c r="C2231" i="2"/>
  <c r="C584" i="2"/>
  <c r="C1710" i="2"/>
  <c r="C1190" i="2"/>
  <c r="C1462" i="2"/>
  <c r="C1459" i="2"/>
  <c r="C1184" i="2"/>
  <c r="C1958" i="2"/>
  <c r="C579" i="2"/>
  <c r="C1956" i="2"/>
  <c r="C1182" i="2"/>
  <c r="C1457" i="2"/>
  <c r="C576" i="2"/>
  <c r="C2578" i="2"/>
  <c r="C574" i="2"/>
  <c r="C358" i="2"/>
  <c r="C2527" i="2"/>
  <c r="C1452" i="2"/>
  <c r="C1176" i="2"/>
  <c r="C2117" i="2"/>
  <c r="C818" i="2"/>
  <c r="C2115" i="2"/>
  <c r="C816" i="2"/>
  <c r="C565" i="2"/>
  <c r="C1443" i="2"/>
  <c r="C563" i="2"/>
  <c r="C1167" i="2"/>
  <c r="C2320" i="2"/>
  <c r="C1933" i="2"/>
  <c r="C2230" i="2"/>
  <c r="C1400" i="2"/>
  <c r="C1130" i="2"/>
  <c r="C1447" i="2"/>
  <c r="C2403" i="2"/>
  <c r="C1900" i="2"/>
  <c r="C533" i="2"/>
  <c r="C2523" i="2"/>
  <c r="C768" i="2"/>
  <c r="C523" i="2"/>
  <c r="C1102" i="2"/>
  <c r="C2419" i="2"/>
  <c r="C759" i="2"/>
  <c r="C1377" i="2"/>
  <c r="C753" i="2"/>
  <c r="C2400" i="2"/>
  <c r="C1375" i="2"/>
  <c r="C1371" i="2"/>
  <c r="C1080" i="2"/>
  <c r="C2617" i="2"/>
  <c r="C2573" i="2"/>
  <c r="C1069" i="2"/>
  <c r="C296" i="2"/>
  <c r="C2776" i="2"/>
  <c r="C292" i="2"/>
  <c r="C1360" i="2"/>
  <c r="C2310" i="2"/>
  <c r="C289" i="2"/>
  <c r="C1350" i="2"/>
  <c r="C2571" i="2"/>
  <c r="C2691" i="2"/>
  <c r="C111" i="2"/>
  <c r="C2615" i="2"/>
  <c r="C2614" i="2"/>
  <c r="C1589" i="2"/>
  <c r="C2668" i="2"/>
  <c r="C1922" i="2"/>
  <c r="C2467" i="2"/>
  <c r="C1572" i="2"/>
  <c r="C1001" i="2"/>
  <c r="C2570" i="2"/>
  <c r="C996" i="2"/>
  <c r="C472" i="2"/>
  <c r="C2587" i="2"/>
  <c r="C1145" i="2"/>
  <c r="C2569" i="2"/>
  <c r="C2418" i="2"/>
  <c r="C2751" i="2"/>
  <c r="C1420" i="2"/>
  <c r="C1916" i="2"/>
  <c r="C1915" i="2"/>
  <c r="C1670" i="2"/>
  <c r="C2244" i="2"/>
  <c r="C1122" i="2"/>
  <c r="C1669" i="2"/>
  <c r="C2645" i="2"/>
  <c r="C1643" i="2"/>
  <c r="C311" i="2"/>
  <c r="C1416" i="2"/>
  <c r="C677" i="2"/>
  <c r="C1616" i="2"/>
  <c r="C2202" i="2"/>
  <c r="C2243" i="2"/>
  <c r="C1376" i="2"/>
  <c r="C121" i="2"/>
  <c r="C1911" i="2"/>
  <c r="C1104" i="2"/>
  <c r="C1334" i="2"/>
  <c r="C756" i="2"/>
  <c r="C2333" i="2"/>
  <c r="C274" i="2"/>
  <c r="C746" i="2"/>
  <c r="C1575" i="2"/>
  <c r="C743" i="2"/>
  <c r="C1817" i="2"/>
  <c r="C2239" i="2"/>
  <c r="C673" i="2"/>
  <c r="C1539" i="2"/>
  <c r="C1349" i="2"/>
  <c r="C2049" i="2"/>
  <c r="C2414" i="2"/>
  <c r="C2012" i="2"/>
  <c r="C909" i="2"/>
  <c r="C1244" i="2"/>
  <c r="C2006" i="2"/>
  <c r="C1013" i="2"/>
  <c r="C1004" i="2"/>
  <c r="C2796" i="2"/>
  <c r="C2157" i="2"/>
  <c r="C2151" i="2"/>
  <c r="C239" i="2"/>
  <c r="C1002" i="2"/>
  <c r="C893" i="2"/>
  <c r="C1219" i="2"/>
  <c r="C1485" i="2"/>
  <c r="C989" i="2"/>
  <c r="C633" i="2"/>
  <c r="C1762" i="2"/>
  <c r="C629" i="2"/>
  <c r="C1769" i="2"/>
  <c r="C2140" i="2"/>
  <c r="C1714" i="2"/>
  <c r="C234" i="2"/>
  <c r="C1302" i="2"/>
  <c r="C1494" i="2"/>
  <c r="C976" i="2"/>
  <c r="C892" i="2"/>
  <c r="C1542" i="2"/>
  <c r="C448" i="2"/>
  <c r="C247" i="2"/>
  <c r="C1269" i="2"/>
  <c r="C928" i="2"/>
  <c r="C425" i="2"/>
  <c r="C898" i="2"/>
  <c r="C895" i="2"/>
  <c r="C1787" i="2"/>
  <c r="C229" i="2"/>
  <c r="C244" i="2"/>
  <c r="C879" i="2"/>
  <c r="C616" i="2"/>
  <c r="C863" i="2"/>
  <c r="C1514" i="2"/>
  <c r="C2326" i="2"/>
  <c r="C1996" i="2"/>
  <c r="C1959" i="2"/>
  <c r="C1951" i="2"/>
  <c r="C847" i="2"/>
  <c r="C366" i="2"/>
  <c r="C834" i="2"/>
  <c r="C1680" i="2"/>
  <c r="C231" i="2"/>
  <c r="C192" i="2"/>
  <c r="C376" i="2"/>
  <c r="C2301" i="2"/>
  <c r="C2644" i="2"/>
  <c r="C829" i="2"/>
  <c r="C1430" i="2"/>
  <c r="C2325" i="2"/>
  <c r="C1475" i="2"/>
  <c r="C1474" i="2"/>
  <c r="C1492" i="2"/>
  <c r="C1172" i="2"/>
  <c r="C2506" i="2"/>
  <c r="C1962" i="2"/>
  <c r="C2381" i="2"/>
  <c r="C808" i="2"/>
  <c r="C170" i="2"/>
  <c r="C1165" i="2"/>
  <c r="C1180" i="2"/>
  <c r="C368" i="2"/>
  <c r="C1157" i="2"/>
  <c r="C175" i="2"/>
  <c r="C2642" i="2"/>
  <c r="C2379" i="2"/>
  <c r="C2562" i="2"/>
  <c r="C1451" i="2"/>
  <c r="C1439" i="2"/>
  <c r="C166" i="2"/>
  <c r="C1682" i="2"/>
  <c r="C343" i="2"/>
  <c r="C552" i="2"/>
  <c r="C799" i="2"/>
  <c r="C1154" i="2"/>
  <c r="C1153" i="2"/>
  <c r="C2662" i="2"/>
  <c r="C1676" i="2"/>
  <c r="C157" i="2"/>
  <c r="C5" i="2"/>
  <c r="C1929" i="2"/>
  <c r="C10" i="2"/>
  <c r="C11" i="2"/>
  <c r="C185" i="2"/>
  <c r="C19" i="2"/>
  <c r="C22" i="2"/>
  <c r="C24" i="2"/>
  <c r="C28" i="2"/>
  <c r="C4" i="2"/>
  <c r="C36" i="2"/>
  <c r="C39" i="2"/>
  <c r="C203" i="2"/>
  <c r="C40" i="2"/>
  <c r="C41" i="2"/>
  <c r="C205" i="2"/>
  <c r="C207" i="2"/>
  <c r="C208" i="2"/>
  <c r="C42" i="2"/>
  <c r="C209" i="2"/>
  <c r="C210" i="2"/>
  <c r="C211" i="2"/>
  <c r="C213" i="2"/>
  <c r="C43" i="2"/>
  <c r="C44" i="2"/>
  <c r="C214" i="2"/>
  <c r="C45" i="2"/>
  <c r="C218" i="2"/>
  <c r="C219" i="2"/>
  <c r="C222" i="2"/>
  <c r="C224" i="2"/>
  <c r="C227" i="2"/>
  <c r="C54" i="2"/>
  <c r="C56" i="2"/>
  <c r="C57" i="2"/>
  <c r="C61" i="2"/>
  <c r="C63" i="2"/>
  <c r="C64" i="2"/>
  <c r="C2501" i="2"/>
  <c r="C66" i="2"/>
  <c r="C67" i="2"/>
  <c r="C68" i="2"/>
  <c r="C70" i="2"/>
  <c r="C73" i="2"/>
  <c r="C74" i="2"/>
  <c r="C76" i="2"/>
  <c r="C79" i="2"/>
  <c r="C84" i="2"/>
  <c r="C85" i="2"/>
  <c r="C89" i="2"/>
  <c r="C91" i="2"/>
  <c r="C94" i="2"/>
  <c r="C269" i="2"/>
  <c r="C95" i="2"/>
  <c r="C98" i="2"/>
  <c r="C101" i="2"/>
  <c r="C102" i="2"/>
  <c r="C2295" i="2"/>
  <c r="C104" i="2"/>
  <c r="C105" i="2"/>
  <c r="C107" i="2"/>
  <c r="C281" i="2"/>
  <c r="C282" i="2"/>
  <c r="C112" i="2"/>
  <c r="C114" i="2"/>
  <c r="C288" i="2"/>
  <c r="C1688" i="2"/>
  <c r="C120" i="2"/>
  <c r="C126" i="2"/>
  <c r="C300" i="2"/>
  <c r="C302" i="2"/>
  <c r="C303" i="2"/>
  <c r="C131" i="2"/>
  <c r="C310" i="2"/>
  <c r="C2561" i="2"/>
  <c r="C133" i="2"/>
  <c r="C136" i="2"/>
  <c r="C1694" i="2"/>
  <c r="C320" i="2"/>
  <c r="C141" i="2"/>
  <c r="C144" i="2"/>
  <c r="C329" i="2"/>
  <c r="C148" i="2"/>
  <c r="C2439" i="2"/>
  <c r="C154" i="2"/>
  <c r="C159" i="2"/>
  <c r="C167" i="2"/>
  <c r="C582" i="2"/>
  <c r="C171" i="2"/>
  <c r="C180" i="2"/>
  <c r="C1725" i="2"/>
  <c r="C187" i="2"/>
  <c r="C176" i="2"/>
  <c r="C1969" i="2"/>
  <c r="C190" i="2"/>
  <c r="C200" i="2"/>
  <c r="C393" i="2"/>
  <c r="C202" i="2"/>
  <c r="C204" i="2"/>
  <c r="C206" i="2"/>
  <c r="C212" i="2"/>
  <c r="C215" i="2"/>
  <c r="C216" i="2"/>
  <c r="C217" i="2"/>
  <c r="C220" i="2"/>
  <c r="C221" i="2"/>
  <c r="C555" i="2"/>
  <c r="C177" i="2"/>
  <c r="C1181" i="2"/>
  <c r="C1458" i="2"/>
  <c r="C2505" i="2"/>
  <c r="C1188" i="2"/>
  <c r="C248" i="2"/>
  <c r="C1189" i="2"/>
  <c r="C262" i="2"/>
  <c r="C263" i="2"/>
  <c r="C810" i="2"/>
  <c r="C267" i="2"/>
  <c r="C567" i="2"/>
  <c r="C2297" i="2"/>
  <c r="C301" i="2"/>
  <c r="C307" i="2"/>
  <c r="C2413" i="2"/>
  <c r="C2575" i="2"/>
  <c r="C528" i="2"/>
  <c r="C324" i="2"/>
  <c r="C404" i="2"/>
  <c r="C535" i="2"/>
  <c r="C539" i="2"/>
  <c r="C332" i="2"/>
  <c r="C548" i="2"/>
  <c r="C2664" i="2"/>
  <c r="C335" i="2"/>
  <c r="C25" i="2"/>
  <c r="C1476" i="2"/>
  <c r="C1151" i="2"/>
  <c r="C852" i="2"/>
  <c r="C372" i="2"/>
  <c r="C373" i="2"/>
  <c r="C374" i="2"/>
  <c r="C375" i="2"/>
  <c r="C1431" i="2"/>
  <c r="C1152" i="2"/>
  <c r="C1931" i="2"/>
  <c r="C553" i="2"/>
  <c r="C612" i="2"/>
  <c r="C2441" i="2"/>
  <c r="C615" i="2"/>
  <c r="C795" i="2"/>
  <c r="C1973" i="2"/>
  <c r="C2753" i="2"/>
  <c r="C557" i="2"/>
  <c r="C414" i="2"/>
  <c r="C1203" i="2"/>
  <c r="C857" i="2"/>
  <c r="C27" i="2"/>
  <c r="C361" i="2"/>
  <c r="C1162" i="2"/>
  <c r="C182" i="2"/>
  <c r="C1687" i="2"/>
  <c r="C2576" i="2"/>
  <c r="C1440" i="2"/>
  <c r="C812" i="2"/>
  <c r="C608" i="2"/>
  <c r="C2606" i="2"/>
  <c r="C1468" i="2"/>
  <c r="C960" i="2"/>
  <c r="C805" i="2"/>
  <c r="C457" i="2"/>
  <c r="C679" i="2"/>
  <c r="C2444" i="2"/>
  <c r="C689" i="2"/>
  <c r="C806" i="2"/>
  <c r="C474" i="2"/>
  <c r="C1169" i="2"/>
  <c r="C1939" i="2"/>
  <c r="C396" i="2"/>
  <c r="C1445" i="2"/>
  <c r="C1940" i="2"/>
  <c r="C566" i="2"/>
  <c r="C2526" i="2"/>
  <c r="C1448" i="2"/>
  <c r="C905" i="2"/>
  <c r="C502" i="2"/>
  <c r="C509" i="2"/>
  <c r="C2577" i="2"/>
  <c r="C519" i="2"/>
  <c r="C1943" i="2"/>
  <c r="C2509" i="2"/>
  <c r="C529" i="2"/>
  <c r="C1983" i="2"/>
  <c r="C534" i="2"/>
  <c r="C356" i="2"/>
  <c r="C572" i="2"/>
  <c r="C564" i="2"/>
  <c r="C867" i="2"/>
  <c r="C824" i="2"/>
  <c r="C570" i="2"/>
  <c r="C820" i="2"/>
  <c r="C386" i="2"/>
  <c r="C1455" i="2"/>
  <c r="C577" i="2"/>
  <c r="C575" i="2"/>
  <c r="C583" i="2"/>
  <c r="C2120" i="2"/>
  <c r="C843" i="2"/>
  <c r="C875" i="2"/>
  <c r="C603" i="2"/>
  <c r="C854" i="2"/>
  <c r="C419" i="2"/>
  <c r="C2446" i="2"/>
  <c r="C607" i="2"/>
  <c r="C860" i="2"/>
  <c r="C611" i="2"/>
  <c r="C878" i="2"/>
  <c r="C882" i="2"/>
  <c r="C888" i="2"/>
  <c r="C1186" i="2"/>
  <c r="C627" i="2"/>
  <c r="C632" i="2"/>
  <c r="C637" i="2"/>
  <c r="C1777" i="2"/>
  <c r="C640" i="2"/>
  <c r="C232" i="2"/>
  <c r="C1759" i="2"/>
  <c r="C648" i="2"/>
  <c r="C1257" i="2"/>
  <c r="C934" i="2"/>
  <c r="C1236" i="2"/>
  <c r="C658" i="2"/>
  <c r="C908" i="2"/>
  <c r="C1760" i="2"/>
  <c r="C666" i="2"/>
  <c r="C959" i="2"/>
  <c r="C2568" i="2"/>
  <c r="C670" i="2"/>
  <c r="C671" i="2"/>
  <c r="C594" i="2"/>
  <c r="C676" i="2"/>
  <c r="C975" i="2"/>
  <c r="C678" i="2"/>
  <c r="C680" i="2"/>
  <c r="C681" i="2"/>
  <c r="C980" i="2"/>
  <c r="C687" i="2"/>
  <c r="C983" i="2"/>
  <c r="C688" i="2"/>
  <c r="C690" i="2"/>
  <c r="C693" i="2"/>
  <c r="C988" i="2"/>
  <c r="C2464" i="2"/>
  <c r="C1253" i="2"/>
  <c r="C1016" i="2"/>
  <c r="C2719" i="2"/>
  <c r="C430" i="2"/>
  <c r="C931" i="2"/>
  <c r="C1054" i="2"/>
  <c r="C726" i="2"/>
  <c r="C409" i="2"/>
  <c r="C729" i="2"/>
  <c r="C730" i="2"/>
  <c r="C1059" i="2"/>
  <c r="C951" i="2"/>
  <c r="C1063" i="2"/>
  <c r="C732" i="2"/>
  <c r="C1072" i="2"/>
  <c r="C1073" i="2"/>
  <c r="C2129" i="2"/>
  <c r="C745" i="2"/>
  <c r="C449" i="2"/>
  <c r="C1286" i="2"/>
  <c r="C962" i="2"/>
  <c r="C765" i="2"/>
  <c r="C260" i="2"/>
  <c r="C674" i="2"/>
  <c r="C1120" i="2"/>
  <c r="C779" i="2"/>
  <c r="C1126" i="2"/>
  <c r="C972" i="2"/>
  <c r="C261" i="2"/>
  <c r="C1138" i="2"/>
  <c r="C789" i="2"/>
  <c r="C2540" i="2"/>
  <c r="C390" i="2"/>
  <c r="C1150" i="2"/>
  <c r="C797" i="2"/>
  <c r="C801" i="2"/>
  <c r="C415" i="2"/>
  <c r="C841" i="2"/>
  <c r="C1197" i="2"/>
  <c r="C855" i="2"/>
  <c r="C885" i="2"/>
  <c r="C1482" i="2"/>
  <c r="C899" i="2"/>
  <c r="C1511" i="2"/>
  <c r="C913" i="2"/>
  <c r="C1254" i="2"/>
  <c r="C1256" i="2"/>
  <c r="C994" i="2"/>
  <c r="C1264" i="2"/>
  <c r="C939" i="2"/>
  <c r="C942" i="2"/>
  <c r="C702" i="2"/>
  <c r="C1276" i="2"/>
  <c r="C954" i="2"/>
  <c r="C964" i="2"/>
  <c r="C664" i="2"/>
  <c r="C1495" i="2"/>
  <c r="C1295" i="2"/>
  <c r="C970" i="2"/>
  <c r="C1296" i="2"/>
  <c r="C1231" i="2"/>
  <c r="C998" i="2"/>
  <c r="C1306" i="2"/>
  <c r="C276" i="2"/>
  <c r="C1309" i="2"/>
  <c r="C1310" i="2"/>
  <c r="C995" i="2"/>
  <c r="C1314" i="2"/>
  <c r="C1315" i="2"/>
  <c r="C1011" i="2"/>
  <c r="C704" i="2"/>
  <c r="C2448" i="2"/>
  <c r="C1352" i="2"/>
  <c r="C1354" i="2"/>
  <c r="C920" i="2"/>
  <c r="C424" i="2"/>
  <c r="C1061" i="2"/>
  <c r="C1076" i="2"/>
  <c r="C630" i="2"/>
  <c r="C1091" i="2"/>
  <c r="C1383" i="2"/>
  <c r="C2304" i="2"/>
  <c r="C2008" i="2"/>
  <c r="C1017" i="2"/>
  <c r="C1396" i="2"/>
  <c r="C1658" i="2"/>
  <c r="C1776" i="2"/>
  <c r="C1259" i="2"/>
  <c r="C941" i="2"/>
  <c r="C2016" i="2"/>
  <c r="C2329" i="2"/>
  <c r="C979" i="2"/>
  <c r="C1822" i="2"/>
  <c r="C2039" i="2"/>
  <c r="C1318" i="2"/>
  <c r="C1022" i="2"/>
  <c r="C1515" i="2"/>
  <c r="C936" i="2"/>
  <c r="C1785" i="2"/>
  <c r="C1174" i="2"/>
  <c r="C1703" i="2"/>
  <c r="C1052" i="2"/>
  <c r="C1460" i="2"/>
  <c r="C1187" i="2"/>
  <c r="C2609" i="2"/>
  <c r="C1470" i="2"/>
  <c r="C1198" i="2"/>
  <c r="C1010" i="2"/>
  <c r="C1488" i="2"/>
  <c r="C1747" i="2"/>
  <c r="C447" i="2"/>
  <c r="C1490" i="2"/>
  <c r="C1529" i="2"/>
  <c r="C1221" i="2"/>
  <c r="C1536" i="2"/>
  <c r="C718" i="2"/>
  <c r="C1772" i="2"/>
  <c r="C1998" i="2"/>
  <c r="C728" i="2"/>
  <c r="C1799" i="2"/>
  <c r="C1516" i="2"/>
  <c r="C1518" i="2"/>
  <c r="C1530" i="2"/>
  <c r="C1274" i="2"/>
  <c r="C1790" i="2"/>
  <c r="C1793" i="2"/>
  <c r="C943" i="2"/>
  <c r="C1795" i="2"/>
  <c r="C1535" i="2"/>
  <c r="C2021" i="2"/>
  <c r="C1801" i="2"/>
  <c r="C1548" i="2"/>
  <c r="C1558" i="2"/>
  <c r="C1559" i="2"/>
  <c r="C1303" i="2"/>
  <c r="C1552" i="2"/>
  <c r="C1563" i="2"/>
  <c r="C2665" i="2"/>
  <c r="C1577" i="2"/>
  <c r="C1320" i="2"/>
  <c r="C1578" i="2"/>
  <c r="C1581" i="2"/>
  <c r="C1273" i="2"/>
  <c r="C733" i="2"/>
  <c r="C1597" i="2"/>
  <c r="C1839" i="2"/>
  <c r="C1601" i="2"/>
  <c r="C1363" i="2"/>
  <c r="C1852" i="2"/>
  <c r="C1854" i="2"/>
  <c r="C510" i="2"/>
  <c r="C445" i="2"/>
  <c r="C1628" i="2"/>
  <c r="C1875" i="2"/>
  <c r="C1636" i="2"/>
  <c r="C1638" i="2"/>
  <c r="C949" i="2"/>
  <c r="C1640" i="2"/>
  <c r="C1644" i="2"/>
  <c r="C1397" i="2"/>
  <c r="C1659" i="2"/>
  <c r="C1663" i="2"/>
  <c r="C1901" i="2"/>
  <c r="C1408" i="2"/>
  <c r="C747" i="2"/>
  <c r="C1665" i="2"/>
  <c r="C1624" i="2"/>
  <c r="C2086" i="2"/>
  <c r="C1882" i="2"/>
  <c r="C524" i="2"/>
  <c r="C2334" i="2"/>
  <c r="C1588" i="2"/>
  <c r="C517" i="2"/>
  <c r="C1683" i="2"/>
  <c r="C1453" i="2"/>
  <c r="C1404" i="2"/>
  <c r="C253" i="2"/>
  <c r="C1704" i="2"/>
  <c r="C1964" i="2"/>
  <c r="C254" i="2"/>
  <c r="C1473" i="2"/>
  <c r="C1280" i="2"/>
  <c r="C1970" i="2"/>
  <c r="C1478" i="2"/>
  <c r="C78" i="2"/>
  <c r="C1486" i="2"/>
  <c r="C2241" i="2"/>
  <c r="C1505" i="2"/>
  <c r="C1764" i="2"/>
  <c r="C725" i="2"/>
  <c r="C1775" i="2"/>
  <c r="C1999" i="2"/>
  <c r="C1058" i="2"/>
  <c r="C1519" i="2"/>
  <c r="C1520" i="2"/>
  <c r="C2009" i="2"/>
  <c r="C1534" i="2"/>
  <c r="C258" i="2"/>
  <c r="C1537" i="2"/>
  <c r="C1544" i="2"/>
  <c r="C1808" i="2"/>
  <c r="C1098" i="2"/>
  <c r="C1101" i="2"/>
  <c r="C2222" i="2"/>
  <c r="C1579" i="2"/>
  <c r="C2059" i="2"/>
  <c r="C2062" i="2"/>
  <c r="C2647" i="2"/>
  <c r="C672" i="2"/>
  <c r="C1853" i="2"/>
  <c r="C1618" i="2"/>
  <c r="C1870" i="2"/>
  <c r="C968" i="2"/>
  <c r="C1913" i="2"/>
  <c r="C1657" i="2"/>
  <c r="C1905" i="2"/>
  <c r="C1666" i="2"/>
  <c r="C2030" i="2"/>
  <c r="C1934" i="2"/>
  <c r="C1937" i="2"/>
  <c r="C1689" i="2"/>
  <c r="C1691" i="2"/>
  <c r="C1941" i="2"/>
  <c r="C1952" i="2"/>
  <c r="C1702" i="2"/>
  <c r="C1954" i="2"/>
  <c r="C2122" i="2"/>
  <c r="C456" i="2"/>
  <c r="C1389" i="2"/>
  <c r="C1971" i="2"/>
  <c r="C2093" i="2"/>
  <c r="C2449" i="2"/>
  <c r="C1750" i="2"/>
  <c r="C1993" i="2"/>
  <c r="C2154" i="2"/>
  <c r="C2000" i="2"/>
  <c r="C1783" i="2"/>
  <c r="C315" i="2"/>
  <c r="C685" i="2"/>
  <c r="C1794" i="2"/>
  <c r="C2018" i="2"/>
  <c r="C2169" i="2"/>
  <c r="C2183" i="2"/>
  <c r="C1827" i="2"/>
  <c r="C1829" i="2"/>
  <c r="C488" i="2"/>
  <c r="C1417" i="2"/>
  <c r="C784" i="2"/>
  <c r="C2417" i="2"/>
  <c r="C1847" i="2"/>
  <c r="C1849" i="2"/>
  <c r="C2069" i="2"/>
  <c r="C1860" i="2"/>
  <c r="C1868" i="2"/>
  <c r="C1876" i="2"/>
  <c r="C1884" i="2"/>
  <c r="C1885" i="2"/>
  <c r="C1887" i="2"/>
  <c r="C2091" i="2"/>
  <c r="C2466" i="2"/>
  <c r="C2214" i="2"/>
  <c r="C328" i="2"/>
  <c r="C2220" i="2"/>
  <c r="C1418" i="2"/>
  <c r="C1673" i="2"/>
  <c r="C1942" i="2"/>
  <c r="C1944" i="2"/>
  <c r="C1948" i="2"/>
  <c r="C2314" i="2"/>
  <c r="C1961" i="2"/>
  <c r="C1963" i="2"/>
  <c r="C2128" i="2"/>
  <c r="C2130" i="2"/>
  <c r="C1978" i="2"/>
  <c r="C2136" i="2"/>
  <c r="C1985" i="2"/>
  <c r="C1987" i="2"/>
  <c r="C2316" i="2"/>
  <c r="C2317" i="2"/>
  <c r="C2142" i="2"/>
  <c r="C2143" i="2"/>
  <c r="C2147" i="2"/>
  <c r="C2392" i="2"/>
  <c r="C2225" i="2"/>
  <c r="C463" i="2"/>
  <c r="C2019" i="2"/>
  <c r="C2184" i="2"/>
  <c r="C2044" i="2"/>
  <c r="C2227" i="2"/>
  <c r="C2190" i="2"/>
  <c r="C116" i="2"/>
  <c r="C2193" i="2"/>
  <c r="C1407" i="2"/>
  <c r="C2074" i="2"/>
  <c r="C2205" i="2"/>
  <c r="C755" i="2"/>
  <c r="C2611" i="2"/>
  <c r="C2216" i="2"/>
  <c r="C2228" i="2"/>
  <c r="C2229" i="2"/>
  <c r="C1815" i="2"/>
  <c r="C2646" i="2"/>
  <c r="C2286" i="2"/>
  <c r="C2254" i="2"/>
  <c r="C2224" i="2"/>
  <c r="C2116" i="2"/>
  <c r="C2287" i="2"/>
  <c r="C2123" i="2"/>
  <c r="C103" i="2"/>
  <c r="C2315" i="2"/>
  <c r="C2127" i="2"/>
  <c r="C1920" i="2"/>
  <c r="C2131" i="2"/>
  <c r="C2138" i="2"/>
  <c r="C2139" i="2"/>
  <c r="C2257" i="2"/>
  <c r="C2612" i="2"/>
  <c r="C2394" i="2"/>
  <c r="C2690" i="2"/>
  <c r="C2161" i="2"/>
  <c r="C2164" i="2"/>
  <c r="C2168" i="2"/>
  <c r="C2179" i="2"/>
  <c r="C2288" i="2"/>
  <c r="C2260" i="2"/>
  <c r="C2261" i="2"/>
  <c r="C2262" i="2"/>
  <c r="C2613" i="2"/>
  <c r="C2226" i="2"/>
  <c r="C2289" i="2"/>
  <c r="C1424" i="2"/>
  <c r="C2194" i="2"/>
  <c r="C2196" i="2"/>
  <c r="C2206" i="2"/>
  <c r="C2211" i="2"/>
  <c r="C2290" i="2"/>
  <c r="C2319" i="2"/>
  <c r="C2468" i="2"/>
  <c r="C1425" i="2"/>
  <c r="C2363" i="2"/>
  <c r="C2338" i="2"/>
  <c r="C2255" i="2"/>
  <c r="C2364" i="2"/>
  <c r="C2365" i="2"/>
  <c r="C2256" i="2"/>
  <c r="C1584" i="2"/>
  <c r="C2366" i="2"/>
  <c r="C109" i="2"/>
  <c r="C1324" i="2"/>
  <c r="C2367" i="2"/>
  <c r="C2340" i="2"/>
  <c r="C2368" i="2"/>
  <c r="C2342" i="2"/>
  <c r="C2405" i="2"/>
  <c r="C2369" i="2"/>
  <c r="C2370" i="2"/>
  <c r="C2258" i="2"/>
  <c r="C2372" i="2"/>
  <c r="C2373" i="2"/>
  <c r="C1590" i="2"/>
  <c r="C2345" i="2"/>
  <c r="C2188" i="2"/>
  <c r="C2374" i="2"/>
  <c r="C2375" i="2"/>
  <c r="C2263" i="2"/>
  <c r="C2264" i="2"/>
  <c r="C2265" i="2"/>
  <c r="C2266" i="2"/>
  <c r="C2407" i="2"/>
  <c r="C2318" i="2"/>
  <c r="C2408" i="2"/>
  <c r="C2267" i="2"/>
  <c r="C2451" i="2"/>
  <c r="C2105" i="2"/>
  <c r="C2409" i="2"/>
  <c r="C2431" i="2"/>
  <c r="C2339" i="2"/>
  <c r="C483" i="2"/>
  <c r="C719" i="2"/>
  <c r="C2398" i="2"/>
  <c r="C2433" i="2"/>
  <c r="C2341" i="2"/>
  <c r="C2434" i="2"/>
  <c r="C2435" i="2"/>
  <c r="C2058" i="2"/>
  <c r="C2371" i="2"/>
  <c r="C1043" i="2"/>
  <c r="C2406" i="2"/>
  <c r="C2460" i="2"/>
  <c r="C2343" i="2"/>
  <c r="C2436" i="2"/>
  <c r="C2344" i="2"/>
  <c r="C2437" i="2"/>
  <c r="C487" i="2"/>
  <c r="C2346" i="2"/>
  <c r="C489" i="2"/>
  <c r="C1050" i="2"/>
  <c r="C2499" i="2"/>
  <c r="C1055" i="2"/>
  <c r="C2347" i="2"/>
  <c r="C1667" i="2"/>
  <c r="C2461" i="2"/>
  <c r="C2348" i="2"/>
  <c r="C118" i="2"/>
  <c r="C2487" i="2"/>
  <c r="C2488" i="2"/>
  <c r="C2489" i="2"/>
  <c r="C2490" i="2"/>
  <c r="C2469" i="2"/>
  <c r="C2491" i="2"/>
  <c r="C1361" i="2"/>
  <c r="C2518" i="2"/>
  <c r="C2422" i="2"/>
  <c r="C2492" i="2"/>
  <c r="C2493" i="2"/>
  <c r="C2494" i="2"/>
  <c r="C297" i="2"/>
  <c r="C2556" i="2"/>
  <c r="C1857" i="2"/>
  <c r="C2496" i="2"/>
  <c r="C2497" i="2"/>
  <c r="C2558" i="2"/>
  <c r="C1674" i="2"/>
  <c r="C2470" i="2"/>
  <c r="C2602" i="2"/>
  <c r="C1366" i="2"/>
  <c r="C2070" i="2"/>
  <c r="C2471" i="2"/>
  <c r="C2472" i="2"/>
  <c r="C2555" i="2"/>
  <c r="C2495" i="2"/>
  <c r="C2557" i="2"/>
  <c r="C2498" i="2"/>
  <c r="C2619" i="2"/>
  <c r="C2500" i="2"/>
  <c r="C2559" i="2"/>
  <c r="C2599" i="2"/>
  <c r="C2600" i="2"/>
  <c r="C1077" i="2"/>
  <c r="C741" i="2"/>
  <c r="C2601" i="2"/>
  <c r="C2588" i="2"/>
  <c r="C2603" i="2"/>
  <c r="C2590" i="2"/>
  <c r="C2604" i="2"/>
  <c r="C2605" i="2"/>
  <c r="C1863" i="2"/>
  <c r="C1617" i="2"/>
  <c r="C2631" i="2"/>
  <c r="C2655" i="2"/>
  <c r="C2632" i="2"/>
  <c r="C2633" i="2"/>
  <c r="C2634" i="2"/>
  <c r="C2589" i="2"/>
  <c r="C2635" i="2"/>
  <c r="C2636" i="2"/>
  <c r="C2621" i="2"/>
  <c r="C2671" i="2"/>
  <c r="C2658" i="2"/>
  <c r="C2638" i="2"/>
  <c r="C2639" i="2"/>
  <c r="C2640" i="2"/>
  <c r="C2693" i="2"/>
  <c r="C2656" i="2"/>
  <c r="C2682" i="2"/>
  <c r="C2648" i="2"/>
  <c r="C2637" i="2"/>
  <c r="C2520" i="2"/>
  <c r="C308" i="2"/>
  <c r="C2659" i="2"/>
  <c r="C2660" i="2"/>
  <c r="C2661" i="2"/>
  <c r="C2701" i="2"/>
  <c r="C2680" i="2"/>
  <c r="C2681" i="2"/>
  <c r="C2683" i="2"/>
  <c r="C2706" i="2"/>
  <c r="C2709" i="2"/>
  <c r="C2684" i="2"/>
  <c r="C2673" i="2"/>
  <c r="C2686" i="2"/>
  <c r="C2687" i="2"/>
  <c r="C2688" i="2"/>
  <c r="C2723" i="2"/>
  <c r="C2457" i="2"/>
  <c r="C2700" i="2"/>
  <c r="C2702" i="2"/>
  <c r="C2703" i="2"/>
  <c r="C2727" i="2"/>
  <c r="C2704" i="2"/>
  <c r="C2705" i="2"/>
  <c r="C2707" i="2"/>
  <c r="C2708" i="2"/>
  <c r="C2311" i="2"/>
  <c r="C2711" i="2"/>
  <c r="C2712" i="2"/>
  <c r="C2713" i="2"/>
  <c r="C2730" i="2"/>
  <c r="C2685" i="2"/>
  <c r="C2714" i="2"/>
  <c r="C2728" i="2"/>
  <c r="C2694" i="2"/>
  <c r="C2729" i="2"/>
  <c r="C2742" i="2"/>
  <c r="C2732" i="2"/>
  <c r="C2734" i="2"/>
  <c r="C2746" i="2"/>
  <c r="C2747" i="2"/>
  <c r="C2741" i="2"/>
  <c r="C2748" i="2"/>
  <c r="C2743" i="2"/>
  <c r="C2750" i="2"/>
  <c r="C2737" i="2"/>
  <c r="C2759" i="2"/>
  <c r="C2749" i="2"/>
  <c r="C2754" i="2"/>
  <c r="C2755" i="2"/>
  <c r="C2766" i="2"/>
  <c r="C2767" i="2"/>
  <c r="C2756" i="2"/>
  <c r="C2757" i="2"/>
  <c r="C2760" i="2"/>
  <c r="C2770" i="2"/>
  <c r="C2772" i="2"/>
  <c r="C2784" i="2"/>
  <c r="C2774" i="2"/>
  <c r="C521" i="2"/>
  <c r="C2775" i="2"/>
  <c r="C2778" i="2"/>
  <c r="C2779" i="2"/>
  <c r="C2780" i="2"/>
  <c r="C2781" i="2"/>
  <c r="C2782" i="2"/>
  <c r="C1382" i="2"/>
  <c r="C2783" i="2"/>
  <c r="C2785" i="2"/>
  <c r="C2786" i="2"/>
  <c r="C2791" i="2"/>
  <c r="C2792" i="2"/>
  <c r="C2787" i="2"/>
  <c r="C2795" i="2"/>
  <c r="C2803" i="2"/>
  <c r="C2799" i="2"/>
  <c r="C2825" i="2"/>
  <c r="C2802" i="2"/>
  <c r="C2804" i="2"/>
  <c r="C2843" i="2"/>
  <c r="C2845" i="2"/>
  <c r="C2847" i="2"/>
  <c r="C2848" i="2"/>
  <c r="C2850" i="2"/>
  <c r="C2805" i="2"/>
  <c r="C2806" i="2"/>
  <c r="C2807" i="2"/>
  <c r="C2835" i="2"/>
  <c r="C2849" i="2"/>
  <c r="C2860" i="2"/>
  <c r="C2819" i="2"/>
  <c r="C2820" i="2"/>
  <c r="C2821" i="2"/>
  <c r="C2822" i="2"/>
  <c r="C2823" i="2"/>
  <c r="C2824" i="2"/>
  <c r="C2826" i="2"/>
  <c r="C2827" i="2"/>
  <c r="C2828" i="2"/>
  <c r="C2829" i="2"/>
  <c r="C2830" i="2"/>
  <c r="C2831" i="2"/>
  <c r="C2832" i="2"/>
  <c r="C2833" i="2"/>
  <c r="C2834" i="2"/>
  <c r="C2836" i="2"/>
  <c r="C2837" i="2"/>
  <c r="C2838" i="2"/>
  <c r="C2839" i="2"/>
  <c r="C2840" i="2"/>
  <c r="C2841" i="2"/>
  <c r="C2842" i="2"/>
  <c r="C2844" i="2"/>
  <c r="C2846" i="2"/>
  <c r="C2851" i="2"/>
  <c r="C2852" i="2"/>
  <c r="C2853" i="2"/>
  <c r="C2854" i="2"/>
  <c r="C2855" i="2"/>
  <c r="C2861" i="2"/>
  <c r="C2862" i="2"/>
  <c r="C1103" i="2"/>
  <c r="C312" i="2"/>
  <c r="C1387" i="2"/>
  <c r="C2458" i="2"/>
  <c r="C767" i="2"/>
  <c r="C2213" i="2"/>
  <c r="C525" i="2"/>
  <c r="C526" i="2"/>
  <c r="C1111" i="2"/>
  <c r="C1116" i="2"/>
  <c r="C1894" i="2"/>
  <c r="C2524" i="2"/>
  <c r="C782" i="2"/>
  <c r="C327" i="2"/>
  <c r="C2402" i="2"/>
  <c r="C1137" i="2"/>
  <c r="C145" i="2"/>
  <c r="C330" i="2"/>
  <c r="C2618" i="2"/>
  <c r="C542" i="2"/>
  <c r="C1142" i="2"/>
  <c r="C2670" i="2"/>
  <c r="C543" i="2"/>
  <c r="C2863" i="2"/>
  <c r="C2376" i="2"/>
  <c r="C1191" i="2"/>
  <c r="C1207" i="2"/>
  <c r="C494" i="2"/>
  <c r="C1358" i="2"/>
  <c r="C295" i="2"/>
  <c r="C1403" i="2"/>
  <c r="C1132" i="2"/>
  <c r="C1406" i="2"/>
  <c r="C2245" i="2"/>
  <c r="C1421" i="2"/>
  <c r="C1108" i="2"/>
  <c r="C1125" i="2"/>
  <c r="C1127" i="2"/>
  <c r="C1129" i="2"/>
  <c r="C1410" i="2"/>
  <c r="C1664" i="2"/>
  <c r="C788" i="2"/>
  <c r="C3" i="2"/>
  <c r="C791" i="2"/>
  <c r="B1148" i="2"/>
  <c r="B1141" i="2"/>
  <c r="B1624" i="2"/>
  <c r="B505" i="2"/>
  <c r="B1017" i="2"/>
  <c r="B997" i="2"/>
  <c r="B470" i="2"/>
  <c r="B454" i="2"/>
  <c r="B962" i="2"/>
  <c r="B449" i="2"/>
  <c r="B448" i="2"/>
  <c r="B944" i="2"/>
  <c r="B1261" i="2"/>
  <c r="B1253" i="2"/>
  <c r="B895" i="2"/>
  <c r="B395" i="2"/>
  <c r="B867" i="2"/>
  <c r="B863" i="2"/>
  <c r="B822" i="2"/>
  <c r="B347" i="2"/>
  <c r="B807" i="2"/>
  <c r="B114" i="4"/>
  <c r="B97" i="4"/>
  <c r="B176" i="4"/>
  <c r="B15" i="4"/>
  <c r="B39" i="4"/>
  <c r="B129" i="4"/>
  <c r="B534" i="4"/>
  <c r="B777" i="4"/>
  <c r="B1054" i="4"/>
  <c r="B1027" i="4"/>
  <c r="B1021" i="4"/>
  <c r="B1421" i="2"/>
  <c r="B1419" i="2"/>
  <c r="B1010" i="2"/>
  <c r="B769" i="4"/>
  <c r="B1416" i="2"/>
  <c r="B2243" i="2"/>
  <c r="B2242" i="2"/>
  <c r="B1414" i="2"/>
  <c r="B2241" i="2"/>
  <c r="B508" i="4"/>
  <c r="B992" i="4"/>
  <c r="B676" i="4"/>
  <c r="B493" i="4"/>
  <c r="B673" i="2"/>
  <c r="B1536" i="2"/>
  <c r="B655" i="2"/>
  <c r="B936" i="2"/>
  <c r="B467" i="4"/>
  <c r="B643" i="4"/>
  <c r="B909" i="2"/>
  <c r="B408" i="4"/>
  <c r="B793" i="2"/>
  <c r="B229" i="2"/>
  <c r="B393" i="2"/>
  <c r="B2291" i="2"/>
  <c r="B2377" i="2"/>
  <c r="B846" i="4"/>
  <c r="B1365" i="2"/>
  <c r="B295" i="2"/>
  <c r="B20" i="4"/>
  <c r="B1358" i="2"/>
  <c r="B494" i="2"/>
  <c r="B280" i="2"/>
  <c r="B681" i="4"/>
  <c r="B468" i="2"/>
  <c r="B459" i="2"/>
  <c r="B83" i="4"/>
  <c r="B1277" i="2"/>
  <c r="B474" i="4"/>
  <c r="B79" i="4"/>
  <c r="B1227" i="2"/>
  <c r="B68" i="4"/>
  <c r="B1207" i="2"/>
  <c r="B1191" i="2"/>
  <c r="B2376" i="2"/>
  <c r="B1447" i="2"/>
  <c r="B1155" i="2"/>
  <c r="B2076" i="2"/>
  <c r="B1838" i="2"/>
  <c r="B2051" i="2"/>
  <c r="B1784" i="2"/>
  <c r="B1761" i="2"/>
  <c r="B1979" i="2"/>
  <c r="B729" i="4"/>
  <c r="B324" i="4"/>
  <c r="B91" i="4"/>
  <c r="B650" i="4"/>
  <c r="B461" i="4"/>
  <c r="B165" i="4"/>
  <c r="B456" i="4"/>
  <c r="B156" i="4"/>
  <c r="C138" i="4"/>
  <c r="B138" i="4"/>
  <c r="B2109" i="2"/>
  <c r="B2404" i="2"/>
  <c r="B2313" i="2"/>
  <c r="B2402" i="2"/>
  <c r="B1099" i="2"/>
  <c r="B1097" i="2"/>
  <c r="B501" i="2"/>
  <c r="B724" i="2"/>
  <c r="B2399" i="2"/>
  <c r="B2058" i="2"/>
  <c r="B1350" i="2"/>
  <c r="B482" i="2"/>
  <c r="B2309" i="2"/>
  <c r="B1584" i="2"/>
  <c r="B2308" i="2"/>
  <c r="B2394" i="2"/>
  <c r="B270" i="2"/>
  <c r="B2751" i="2"/>
  <c r="B686" i="2"/>
  <c r="B685" i="2"/>
  <c r="B254" i="2"/>
  <c r="B246" i="2"/>
  <c r="B1790" i="2"/>
  <c r="B2165" i="2"/>
  <c r="B1786" i="2"/>
  <c r="B1260" i="2"/>
  <c r="B2006" i="2"/>
  <c r="B2151" i="2"/>
  <c r="B2510" i="2"/>
  <c r="B412" i="2"/>
  <c r="B226" i="2"/>
  <c r="B2607" i="2"/>
  <c r="B1973" i="2"/>
  <c r="B851" i="2"/>
  <c r="B367" i="2"/>
  <c r="B588" i="2"/>
  <c r="B1708" i="2"/>
  <c r="B2505" i="2"/>
  <c r="B1181" i="2"/>
  <c r="B1938" i="2"/>
  <c r="B2761" i="2"/>
  <c r="B1682" i="2"/>
  <c r="B715" i="4"/>
  <c r="B1161" i="4"/>
  <c r="B1104" i="4"/>
  <c r="B699" i="4"/>
  <c r="B673" i="4"/>
  <c r="B607" i="4"/>
  <c r="B719" i="2"/>
  <c r="B926" i="2"/>
  <c r="B1111" i="2" l="1"/>
  <c r="B749" i="2"/>
  <c r="B2736" i="2"/>
  <c r="B2070" i="2"/>
  <c r="B2030" i="2"/>
  <c r="B2010" i="2"/>
  <c r="B1760" i="2"/>
  <c r="B2446" i="2"/>
  <c r="B2718" i="2"/>
  <c r="B2717" i="2"/>
  <c r="B383" i="2"/>
  <c r="B1203" i="2"/>
  <c r="B1716" i="2"/>
  <c r="B1962" i="2"/>
  <c r="B2379" i="2"/>
  <c r="B1676" i="2"/>
  <c r="B2662" i="2"/>
  <c r="B22" i="4"/>
  <c r="B9" i="4"/>
  <c r="B74" i="4"/>
  <c r="B101" i="4"/>
  <c r="B106" i="4"/>
  <c r="B108" i="4"/>
  <c r="B2348" i="2"/>
  <c r="B2267" i="2"/>
  <c r="B845" i="4"/>
  <c r="B387" i="4"/>
  <c r="B1885" i="2"/>
  <c r="B840" i="4"/>
  <c r="B1091" i="2"/>
  <c r="B2205" i="2"/>
  <c r="B833" i="4"/>
  <c r="B1142" i="4"/>
  <c r="B1141" i="4"/>
  <c r="B1002" i="4"/>
  <c r="B1001" i="4"/>
  <c r="B1047" i="4"/>
  <c r="B1140" i="4"/>
  <c r="B1076" i="2"/>
  <c r="B1061" i="2"/>
  <c r="B2346" i="2"/>
  <c r="B730" i="2"/>
  <c r="B1847" i="2"/>
  <c r="B2673" i="2"/>
  <c r="B474" i="2"/>
  <c r="B995" i="2"/>
  <c r="B690" i="2"/>
  <c r="B805" i="4"/>
  <c r="B960" i="2"/>
  <c r="B954" i="2"/>
  <c r="B1534" i="2"/>
  <c r="B2161" i="2"/>
  <c r="B2257" i="2"/>
  <c r="B632" i="2"/>
  <c r="B2589" i="2"/>
  <c r="B756" i="4"/>
  <c r="B1961" i="2"/>
  <c r="B2254" i="2"/>
  <c r="B401" i="4"/>
  <c r="B377" i="4"/>
  <c r="B208" i="4"/>
  <c r="B206" i="4"/>
  <c r="B204" i="4"/>
  <c r="B332" i="4"/>
  <c r="B186" i="4"/>
  <c r="B166" i="4"/>
  <c r="B144" i="4"/>
  <c r="B122" i="4"/>
  <c r="C153" i="2"/>
  <c r="C162" i="2"/>
  <c r="C562" i="2"/>
  <c r="C196" i="2"/>
  <c r="C201" i="2"/>
  <c r="C223" i="2"/>
  <c r="C398" i="2"/>
  <c r="C49" i="2"/>
  <c r="C228" i="2"/>
  <c r="C416" i="2"/>
  <c r="C243" i="2"/>
  <c r="C251" i="2"/>
  <c r="C266" i="2"/>
  <c r="C467" i="2"/>
  <c r="C273" i="2"/>
  <c r="C284" i="2"/>
  <c r="C486" i="2"/>
  <c r="C291" i="2"/>
  <c r="C495" i="2"/>
  <c r="C306" i="2"/>
  <c r="C313" i="2"/>
  <c r="C333" i="2"/>
  <c r="C338" i="2"/>
  <c r="C340" i="2"/>
  <c r="C342" i="2"/>
  <c r="C344" i="2"/>
  <c r="C355" i="2"/>
  <c r="C359" i="2"/>
  <c r="C363" i="2"/>
  <c r="C364" i="2"/>
  <c r="C365" i="2"/>
  <c r="C587" i="2"/>
  <c r="C377" i="2"/>
  <c r="C382" i="2"/>
  <c r="C391" i="2"/>
  <c r="C400" i="2"/>
  <c r="C422" i="2"/>
  <c r="C423" i="2"/>
  <c r="C426" i="2"/>
  <c r="C435" i="2"/>
  <c r="C436" i="2"/>
  <c r="C654" i="2"/>
  <c r="C88" i="2"/>
  <c r="C458" i="2"/>
  <c r="C460" i="2"/>
  <c r="C462" i="2"/>
  <c r="C465" i="2"/>
  <c r="C272" i="2"/>
  <c r="C696" i="2"/>
  <c r="C473" i="2"/>
  <c r="C480" i="2"/>
  <c r="C723" i="2"/>
  <c r="C491" i="2"/>
  <c r="C493" i="2"/>
  <c r="C498" i="2"/>
  <c r="C731" i="2"/>
  <c r="C503" i="2"/>
  <c r="C504" i="2"/>
  <c r="C507" i="2"/>
  <c r="C508" i="2"/>
  <c r="C742" i="2"/>
  <c r="C511" i="2"/>
  <c r="C515" i="2"/>
  <c r="C757" i="2"/>
  <c r="C322" i="2"/>
  <c r="C146" i="2"/>
  <c r="C794" i="2"/>
  <c r="C798" i="2"/>
  <c r="C558" i="2"/>
  <c r="C559" i="2"/>
  <c r="C803" i="2"/>
  <c r="C561" i="2"/>
  <c r="C811" i="2"/>
  <c r="C815" i="2"/>
  <c r="C819" i="2"/>
  <c r="C578" i="2"/>
  <c r="C580" i="2"/>
  <c r="C581" i="2"/>
  <c r="C835" i="2"/>
  <c r="C593" i="2"/>
  <c r="C861" i="2"/>
  <c r="C392" i="2"/>
  <c r="C617" i="2"/>
  <c r="C618" i="2"/>
  <c r="C619" i="2"/>
  <c r="C55" i="2"/>
  <c r="C634" i="2"/>
  <c r="C635" i="2"/>
  <c r="C912" i="2"/>
  <c r="C643" i="2"/>
  <c r="C644" i="2"/>
  <c r="C652" i="2"/>
  <c r="C940" i="2"/>
  <c r="C945" i="2"/>
  <c r="C660" i="2"/>
  <c r="C663" i="2"/>
  <c r="C963" i="2"/>
  <c r="C695" i="2"/>
  <c r="C990" i="2"/>
  <c r="C700" i="2"/>
  <c r="C706" i="2"/>
  <c r="C708" i="2"/>
  <c r="C716" i="2"/>
  <c r="C1046" i="2"/>
  <c r="C727" i="2"/>
  <c r="C1068" i="2"/>
  <c r="C1075" i="2"/>
  <c r="C1084" i="2"/>
  <c r="C751" i="2"/>
  <c r="C1093" i="2"/>
  <c r="C769" i="2"/>
  <c r="C771" i="2"/>
  <c r="C323" i="2"/>
  <c r="C792" i="2"/>
  <c r="C556" i="2"/>
  <c r="C1442" i="2"/>
  <c r="C809" i="2"/>
  <c r="C1205" i="2"/>
  <c r="C864" i="2"/>
  <c r="C1212" i="2"/>
  <c r="C613" i="2"/>
  <c r="C884" i="2"/>
  <c r="C1224" i="2"/>
  <c r="C887" i="2"/>
  <c r="C900" i="2"/>
  <c r="C903" i="2"/>
  <c r="C904" i="2"/>
  <c r="C1241" i="2"/>
  <c r="C1242" i="2"/>
  <c r="C1243" i="2"/>
  <c r="C914" i="2"/>
  <c r="C915" i="2"/>
  <c r="C1250" i="2"/>
  <c r="C955" i="2"/>
  <c r="C956" i="2"/>
  <c r="C1283" i="2"/>
  <c r="C1287" i="2"/>
  <c r="C1288" i="2"/>
  <c r="C982" i="2"/>
  <c r="C1305" i="2"/>
  <c r="C1323" i="2"/>
  <c r="C1325" i="2"/>
  <c r="C1020" i="2"/>
  <c r="C1041" i="2"/>
  <c r="C1044" i="2"/>
  <c r="C1047" i="2"/>
  <c r="C1049" i="2"/>
  <c r="C1051" i="2"/>
  <c r="C1056" i="2"/>
  <c r="C1065" i="2"/>
  <c r="C1066" i="2"/>
  <c r="C1085" i="2"/>
  <c r="C1088" i="2"/>
  <c r="C1378" i="2"/>
  <c r="C1381" i="2"/>
  <c r="C1096" i="2"/>
  <c r="C1384" i="2"/>
  <c r="C1100" i="2"/>
  <c r="C1149" i="2"/>
  <c r="C1428" i="2"/>
  <c r="C1432" i="2"/>
  <c r="C1163" i="2"/>
  <c r="C1438" i="2"/>
  <c r="C1173" i="2"/>
  <c r="C1449" i="2"/>
  <c r="C1192" i="2"/>
  <c r="C1471" i="2"/>
  <c r="C1200" i="2"/>
  <c r="C1202" i="2"/>
  <c r="C1208" i="2"/>
  <c r="C1211" i="2"/>
  <c r="C1235" i="2"/>
  <c r="C1240" i="2"/>
  <c r="C1512" i="2"/>
  <c r="C1517" i="2"/>
  <c r="C1251" i="2"/>
  <c r="C429" i="2"/>
  <c r="C1258" i="2"/>
  <c r="C1526" i="2"/>
  <c r="C1266" i="2"/>
  <c r="C1281" i="2"/>
  <c r="C1289" i="2"/>
  <c r="C1546" i="2"/>
  <c r="C1569" i="2"/>
  <c r="C1327" i="2"/>
  <c r="C1603" i="2"/>
  <c r="C1609" i="2"/>
  <c r="C1610" i="2"/>
  <c r="C1372" i="2"/>
  <c r="C1623" i="2"/>
  <c r="C1634" i="2"/>
  <c r="C1385" i="2"/>
  <c r="C1388" i="2"/>
  <c r="C1639" i="2"/>
  <c r="C1391" i="2"/>
  <c r="C1395" i="2"/>
  <c r="C1679" i="2"/>
  <c r="C1433" i="2"/>
  <c r="C1437" i="2"/>
  <c r="C1450" i="2"/>
  <c r="C1454" i="2"/>
  <c r="C1701" i="2"/>
  <c r="C1456" i="2"/>
  <c r="C1705" i="2"/>
  <c r="C1464" i="2"/>
  <c r="C1467" i="2"/>
  <c r="C1718" i="2"/>
  <c r="C1755" i="2"/>
  <c r="C1498" i="2"/>
  <c r="C1504" i="2"/>
  <c r="C1763" i="2"/>
  <c r="C1771" i="2"/>
  <c r="C1782" i="2"/>
  <c r="C1527" i="2"/>
  <c r="C1797" i="2"/>
  <c r="C1541" i="2"/>
  <c r="C1800" i="2"/>
  <c r="C1802" i="2"/>
  <c r="C1556" i="2"/>
  <c r="C1557" i="2"/>
  <c r="C1810" i="2"/>
  <c r="C1564" i="2"/>
  <c r="C1812" i="2"/>
  <c r="C1821" i="2"/>
  <c r="C1592" i="2"/>
  <c r="C1831" i="2"/>
  <c r="C1598" i="2"/>
  <c r="C1840" i="2"/>
  <c r="C1844" i="2"/>
  <c r="C1846" i="2"/>
  <c r="C1604" i="2"/>
  <c r="C1851" i="2"/>
  <c r="C1862" i="2"/>
  <c r="C1614" i="2"/>
  <c r="C1619" i="2"/>
  <c r="C1872" i="2"/>
  <c r="C1631" i="2"/>
  <c r="C1633" i="2"/>
  <c r="C1879" i="2"/>
  <c r="C1880" i="2"/>
  <c r="C1881" i="2"/>
  <c r="C1642" i="2"/>
  <c r="C1392" i="2"/>
  <c r="C1891" i="2"/>
  <c r="C1647" i="2"/>
  <c r="C1897" i="2"/>
  <c r="C1655" i="2"/>
  <c r="C1902" i="2"/>
  <c r="C1925" i="2"/>
  <c r="C1927" i="2"/>
  <c r="C1928" i="2"/>
  <c r="C1160" i="2"/>
  <c r="C1686" i="2"/>
  <c r="C1935" i="2"/>
  <c r="C1936" i="2"/>
  <c r="C1693" i="2"/>
  <c r="C1945" i="2"/>
  <c r="C1949" i="2"/>
  <c r="C1700" i="2"/>
  <c r="C1950" i="2"/>
  <c r="C1953" i="2"/>
  <c r="C1194" i="2"/>
  <c r="C1728" i="2"/>
  <c r="C1972" i="2"/>
  <c r="C1732" i="2"/>
  <c r="C1977" i="2"/>
  <c r="C1739" i="2"/>
  <c r="C1740" i="2"/>
  <c r="C1741" i="2"/>
  <c r="C1743" i="2"/>
  <c r="C1745" i="2"/>
  <c r="C1748" i="2"/>
  <c r="C1749" i="2"/>
  <c r="C1752" i="2"/>
  <c r="C1753" i="2"/>
  <c r="C1989" i="2"/>
  <c r="C1994" i="2"/>
  <c r="C1781" i="2"/>
  <c r="C2007" i="2"/>
  <c r="C1788" i="2"/>
  <c r="C2011" i="2"/>
  <c r="C2013" i="2"/>
  <c r="C2017" i="2"/>
  <c r="C2020" i="2"/>
  <c r="C2025" i="2"/>
  <c r="C2028" i="2"/>
  <c r="C2029" i="2"/>
  <c r="C1297" i="2"/>
  <c r="C1806" i="2"/>
  <c r="C2035" i="2"/>
  <c r="C2036" i="2"/>
  <c r="C2037" i="2"/>
  <c r="C2038" i="2"/>
  <c r="C1818" i="2"/>
  <c r="C1824" i="2"/>
  <c r="C2048" i="2"/>
  <c r="C1828" i="2"/>
  <c r="C2057" i="2"/>
  <c r="C1845" i="2"/>
  <c r="C2065" i="2"/>
  <c r="C2067" i="2"/>
  <c r="C1855" i="2"/>
  <c r="C1858" i="2"/>
  <c r="C1871" i="2"/>
  <c r="C2081" i="2"/>
  <c r="C2084" i="2"/>
  <c r="C2085" i="2"/>
  <c r="C2088" i="2"/>
  <c r="C1889" i="2"/>
  <c r="C1895" i="2"/>
  <c r="C1896" i="2"/>
  <c r="C2097" i="2"/>
  <c r="C2104" i="2"/>
  <c r="C2106" i="2"/>
  <c r="C2110" i="2"/>
  <c r="C2112" i="2"/>
  <c r="C2113" i="2"/>
  <c r="C821" i="2"/>
  <c r="C1947" i="2"/>
  <c r="C2121" i="2"/>
  <c r="C1968" i="2"/>
  <c r="C1974" i="2"/>
  <c r="C886" i="2"/>
  <c r="C2137" i="2"/>
  <c r="C1990" i="2"/>
  <c r="C2148" i="2"/>
  <c r="C2149" i="2"/>
  <c r="C2150" i="2"/>
  <c r="C2160" i="2"/>
  <c r="C2003" i="2"/>
  <c r="C2162" i="2"/>
  <c r="C2024" i="2"/>
  <c r="C2026" i="2"/>
  <c r="C2031" i="2"/>
  <c r="C2041" i="2"/>
  <c r="C2274" i="2"/>
  <c r="C2199" i="2"/>
  <c r="C2204" i="2"/>
  <c r="C2080" i="2"/>
  <c r="C2210" i="2"/>
  <c r="C2089" i="2"/>
  <c r="C2100" i="2"/>
  <c r="C2272" i="2"/>
  <c r="C2133" i="2"/>
  <c r="C2278" i="2"/>
  <c r="C2273" i="2"/>
  <c r="C2144" i="2"/>
  <c r="C2279" i="2"/>
  <c r="C2153" i="2"/>
  <c r="C1279" i="2"/>
  <c r="C2176" i="2"/>
  <c r="C2178" i="2"/>
  <c r="C2275" i="2"/>
  <c r="C2189" i="2"/>
  <c r="C2250" i="2"/>
  <c r="C2195" i="2"/>
  <c r="C2198" i="2"/>
  <c r="C2200" i="2"/>
  <c r="C2203" i="2"/>
  <c r="C2277" i="2"/>
  <c r="C2252" i="2"/>
  <c r="C2356" i="2"/>
  <c r="C2253" i="2"/>
  <c r="C2353" i="2"/>
  <c r="C1698" i="2"/>
  <c r="C2246" i="2"/>
  <c r="C2247" i="2"/>
  <c r="C2248" i="2"/>
  <c r="C2355" i="2"/>
  <c r="C2249" i="2"/>
  <c r="C2276" i="2"/>
  <c r="C2336" i="2"/>
  <c r="C2251" i="2"/>
  <c r="C2335" i="2"/>
  <c r="C2480" i="2"/>
  <c r="C2484" i="2"/>
  <c r="C1335" i="2"/>
  <c r="C1599" i="2"/>
  <c r="C2337" i="2"/>
  <c r="C2420" i="2"/>
  <c r="C2354" i="2"/>
  <c r="C2421" i="2"/>
  <c r="C2479" i="2"/>
  <c r="C2481" i="2"/>
  <c r="C2427" i="2"/>
  <c r="C2482" i="2"/>
  <c r="C2483" i="2"/>
  <c r="C2548" i="2"/>
  <c r="C2626" i="2"/>
  <c r="C2551" i="2"/>
  <c r="C2552" i="2"/>
  <c r="C2596" i="2"/>
  <c r="C2625" i="2"/>
  <c r="C2624" i="2"/>
  <c r="C2542" i="2"/>
  <c r="C2550" i="2"/>
  <c r="C2678" i="2"/>
  <c r="C2620" i="2"/>
  <c r="C2653" i="2"/>
  <c r="C2696" i="2"/>
  <c r="C2679" i="2"/>
  <c r="C2697" i="2"/>
  <c r="C2672" i="2"/>
  <c r="C2739" i="2"/>
  <c r="C2698" i="2"/>
  <c r="C2740" i="2"/>
  <c r="C2726" i="2"/>
  <c r="C2764" i="2"/>
  <c r="C2763" i="2"/>
  <c r="C2771" i="2"/>
  <c r="C2818" i="2"/>
  <c r="C2817" i="2"/>
  <c r="C1461" i="2"/>
  <c r="B169" i="4"/>
  <c r="B2599" i="2"/>
  <c r="B2820" i="2"/>
  <c r="B2819" i="2"/>
  <c r="B167" i="4"/>
  <c r="B312" i="4"/>
  <c r="B43" i="2"/>
  <c r="B187" i="2"/>
  <c r="B24" i="2"/>
  <c r="B5" i="2"/>
  <c r="B1675" i="2"/>
  <c r="B1427" i="2"/>
  <c r="B1924" i="2"/>
  <c r="B1923" i="2"/>
  <c r="B2419" i="2"/>
  <c r="B1674" i="2"/>
  <c r="B1147" i="2"/>
  <c r="B1426" i="2"/>
  <c r="B1425" i="2"/>
  <c r="B2468" i="2"/>
  <c r="B1922" i="2"/>
  <c r="B2467" i="2"/>
  <c r="B1146" i="2"/>
  <c r="B1921" i="2"/>
  <c r="B1424" i="2"/>
  <c r="B1423" i="2"/>
  <c r="B1920" i="2"/>
  <c r="B2587" i="2"/>
  <c r="B1145" i="2"/>
  <c r="B1144" i="2"/>
  <c r="B1422" i="2"/>
  <c r="B2418" i="2"/>
  <c r="B1919" i="2"/>
  <c r="B1918" i="2"/>
  <c r="B1917" i="2"/>
  <c r="B1673" i="2"/>
  <c r="B1418" i="2"/>
  <c r="B1916" i="2"/>
  <c r="B1915" i="2"/>
  <c r="B2223" i="2"/>
  <c r="B1672" i="2"/>
  <c r="B1671" i="2"/>
  <c r="B1914" i="2"/>
  <c r="B2466" i="2"/>
  <c r="B1670" i="2"/>
  <c r="B2417" i="2"/>
  <c r="B1417" i="2"/>
  <c r="B1669" i="2"/>
  <c r="B1415" i="2"/>
  <c r="B1913" i="2"/>
  <c r="B2647" i="2"/>
  <c r="B1912" i="2"/>
  <c r="B2222" i="2"/>
  <c r="B1911" i="2"/>
  <c r="B2416" i="2"/>
  <c r="B1413" i="2"/>
  <c r="B1910" i="2"/>
  <c r="B2245" i="2"/>
  <c r="B2244" i="2"/>
  <c r="B2240" i="2"/>
  <c r="B1061" i="4"/>
  <c r="B2208" i="2"/>
  <c r="B2068" i="2"/>
  <c r="B1012" i="2"/>
  <c r="B2550" i="2"/>
  <c r="B1631" i="2"/>
  <c r="B2195" i="2"/>
  <c r="B1619" i="2"/>
  <c r="B1604" i="2"/>
  <c r="B1564" i="2"/>
  <c r="B1251" i="2"/>
  <c r="B2273" i="2"/>
  <c r="B2818" i="2"/>
  <c r="B2481" i="2"/>
  <c r="B2596" i="2"/>
  <c r="B2726" i="2"/>
  <c r="B2272" i="2"/>
  <c r="B891" i="4"/>
  <c r="B841" i="4"/>
  <c r="B710" i="4"/>
  <c r="B918" i="4"/>
  <c r="B1029" i="4"/>
  <c r="B1028" i="4"/>
  <c r="B130" i="4"/>
  <c r="B948" i="4"/>
  <c r="B937" i="4"/>
  <c r="B685" i="4"/>
  <c r="B414" i="4"/>
  <c r="B1655" i="2"/>
  <c r="B2672" i="2"/>
  <c r="B1093" i="2"/>
  <c r="B742" i="2"/>
  <c r="B1831" i="2"/>
  <c r="B716" i="2"/>
  <c r="B1327" i="2"/>
  <c r="B460" i="2"/>
  <c r="B1990" i="2"/>
  <c r="B1752" i="2"/>
  <c r="B1745" i="2"/>
  <c r="B2246" i="2"/>
  <c r="B1192" i="2"/>
  <c r="B1173" i="2"/>
  <c r="B559" i="2"/>
  <c r="B162" i="2"/>
  <c r="B1927" i="2"/>
  <c r="B1926" i="2"/>
  <c r="B568" i="4"/>
  <c r="B334" i="2"/>
  <c r="B241" i="4"/>
  <c r="B732" i="4"/>
  <c r="B2539" i="2"/>
  <c r="B2219" i="2"/>
  <c r="B2101" i="2"/>
  <c r="B2215" i="2"/>
  <c r="B2099" i="2"/>
  <c r="B1124" i="2"/>
  <c r="B781" i="2"/>
  <c r="B776" i="2"/>
  <c r="B2586" i="2"/>
  <c r="B1014" i="4"/>
  <c r="B390" i="4"/>
  <c r="B1892" i="2"/>
  <c r="B316" i="2"/>
  <c r="B2538" i="2"/>
  <c r="B1009" i="4"/>
  <c r="B382" i="4"/>
  <c r="B1877" i="2"/>
  <c r="B758" i="2"/>
  <c r="B228" i="4"/>
  <c r="B1145" i="4"/>
  <c r="B520" i="2"/>
  <c r="B2207" i="2"/>
  <c r="B755" i="2"/>
  <c r="B2585" i="2"/>
  <c r="B750" i="2"/>
  <c r="B1089" i="2"/>
  <c r="B2411" i="2"/>
  <c r="B1006" i="4"/>
  <c r="B1050" i="4"/>
  <c r="B374" i="4"/>
  <c r="B1078" i="2"/>
  <c r="B739" i="2"/>
  <c r="B217" i="4"/>
  <c r="B2072" i="2"/>
  <c r="B2071" i="2"/>
  <c r="B2323" i="2"/>
  <c r="B735" i="2"/>
  <c r="B1067" i="2"/>
  <c r="B1062" i="2"/>
  <c r="B2197" i="2"/>
  <c r="B2063" i="2"/>
  <c r="B352" i="4"/>
  <c r="B1355" i="2"/>
  <c r="B2192" i="2"/>
  <c r="B1351" i="2"/>
  <c r="B722" i="2"/>
  <c r="B1833" i="2"/>
  <c r="B2235" i="2"/>
  <c r="B2055" i="2"/>
  <c r="B986" i="4"/>
  <c r="B2054" i="2"/>
  <c r="B2053" i="2"/>
  <c r="B479" i="2"/>
  <c r="B2052" i="2"/>
  <c r="B711" i="2"/>
  <c r="B476" i="2"/>
  <c r="B984" i="4"/>
  <c r="B710" i="2"/>
  <c r="B709" i="2"/>
  <c r="B2234" i="2"/>
  <c r="B707" i="2"/>
  <c r="B1159" i="4"/>
  <c r="B2046" i="2"/>
  <c r="B1573" i="2"/>
  <c r="B1092" i="4"/>
  <c r="B999" i="2"/>
  <c r="B2180" i="2"/>
  <c r="B993" i="2"/>
  <c r="B471" i="2"/>
  <c r="B1567" i="2"/>
  <c r="B981" i="4"/>
  <c r="B692" i="2"/>
  <c r="B2034" i="2"/>
  <c r="B683" i="2"/>
  <c r="B1547" i="2"/>
  <c r="B2027" i="2"/>
  <c r="B2534" i="2"/>
  <c r="B2174" i="2"/>
  <c r="B453" i="2"/>
  <c r="B2173" i="2"/>
  <c r="B1037" i="4"/>
  <c r="B2584" i="2"/>
  <c r="B2023" i="2"/>
  <c r="B1540" i="2"/>
  <c r="B668" i="2"/>
  <c r="B950" i="2"/>
  <c r="B2015" i="2"/>
  <c r="B1084" i="4"/>
  <c r="B1275" i="2"/>
  <c r="B661" i="2"/>
  <c r="B308" i="4"/>
  <c r="B2462" i="2"/>
  <c r="B2322" i="2"/>
  <c r="B2166" i="2"/>
  <c r="B1267" i="2"/>
  <c r="B2583" i="2"/>
  <c r="B1789" i="2"/>
  <c r="B433" i="2"/>
  <c r="B1525" i="2"/>
  <c r="B651" i="2"/>
  <c r="B2004" i="2"/>
  <c r="B1167" i="4"/>
  <c r="B1036" i="4"/>
  <c r="B649" i="2"/>
  <c r="B2321" i="2"/>
  <c r="B428" i="2"/>
  <c r="B2532" i="2"/>
  <c r="B2155" i="2"/>
  <c r="B968" i="4"/>
  <c r="B917" i="2"/>
  <c r="B1034" i="4"/>
  <c r="B2582" i="2"/>
  <c r="B2233" i="2"/>
  <c r="B1033" i="4"/>
  <c r="B1246" i="2"/>
  <c r="B638" i="4"/>
  <c r="B2531" i="2"/>
  <c r="B2530" i="2"/>
  <c r="B2145" i="2"/>
  <c r="B1992" i="2"/>
  <c r="B1234" i="2"/>
  <c r="B2581" i="2"/>
  <c r="B1507" i="2"/>
  <c r="B621" i="2"/>
  <c r="B1981" i="2"/>
  <c r="B883" i="2"/>
  <c r="B399" i="2"/>
  <c r="B965" i="4"/>
  <c r="B1216" i="2"/>
  <c r="B389" i="2"/>
  <c r="B1215" i="2"/>
  <c r="B2232" i="2"/>
  <c r="B1487" i="2"/>
  <c r="B869" i="2"/>
  <c r="B1213" i="2"/>
  <c r="B962" i="4"/>
  <c r="B865" i="2"/>
  <c r="B2580" i="2"/>
  <c r="B1481" i="2"/>
  <c r="B960" i="4"/>
  <c r="B380" i="2"/>
  <c r="B1068" i="4"/>
  <c r="B2129" i="2"/>
  <c r="B1479" i="2"/>
  <c r="B268" i="4"/>
  <c r="B1477" i="2"/>
  <c r="B850" i="2"/>
  <c r="B429" i="4"/>
  <c r="B1023" i="4"/>
  <c r="B1727" i="2"/>
  <c r="B1965" i="2"/>
  <c r="B842" i="2"/>
  <c r="B266" i="4"/>
  <c r="B1472" i="2"/>
  <c r="B840" i="2"/>
  <c r="B1154" i="4"/>
  <c r="B1715" i="2"/>
  <c r="B2579" i="2"/>
  <c r="B2528" i="2"/>
  <c r="B2231" i="2"/>
  <c r="B958" i="4"/>
  <c r="B1459" i="2"/>
  <c r="B1958" i="2"/>
  <c r="B1153" i="4"/>
  <c r="B579" i="2"/>
  <c r="B1956" i="2"/>
  <c r="B2120" i="2"/>
  <c r="B2578" i="2"/>
  <c r="B594" i="4"/>
  <c r="B575" i="2"/>
  <c r="B358" i="2"/>
  <c r="B134" i="4"/>
  <c r="B2527" i="2"/>
  <c r="B2117" i="2"/>
  <c r="B818" i="2"/>
  <c r="B2115" i="2"/>
  <c r="B2577" i="2"/>
  <c r="B2526" i="2"/>
  <c r="B565" i="2"/>
  <c r="B255" i="4"/>
  <c r="B1939" i="2"/>
  <c r="B1020" i="4"/>
  <c r="B563" i="2"/>
  <c r="B2576" i="2"/>
  <c r="B2320" i="2"/>
  <c r="B557" i="2"/>
  <c r="B1933" i="2"/>
  <c r="B2753" i="2"/>
  <c r="B553" i="2"/>
  <c r="B1931" i="2"/>
  <c r="B1176" i="4"/>
  <c r="B1152" i="2"/>
  <c r="B1151" i="2"/>
  <c r="B2230" i="2"/>
  <c r="B2575" i="2"/>
  <c r="B226" i="4"/>
  <c r="B1084" i="2"/>
  <c r="B1610" i="2"/>
  <c r="B1068" i="2"/>
  <c r="B1609" i="2"/>
  <c r="B993" i="4"/>
  <c r="B1325" i="2"/>
  <c r="B708" i="2"/>
  <c r="B700" i="2"/>
  <c r="B322" i="4"/>
  <c r="B617" i="2"/>
  <c r="B1433" i="2"/>
  <c r="B835" i="2"/>
  <c r="C940" i="4"/>
  <c r="C910" i="4"/>
  <c r="C856" i="4"/>
  <c r="B336" i="2"/>
  <c r="B1410" i="2"/>
  <c r="B1135" i="2"/>
  <c r="B1405" i="2"/>
  <c r="B1118" i="2"/>
  <c r="B1117" i="2"/>
  <c r="B756" i="2"/>
  <c r="B510" i="2"/>
  <c r="B737" i="2"/>
  <c r="B1359" i="2"/>
  <c r="B1357" i="2"/>
  <c r="B1005" i="2"/>
  <c r="B1004" i="2"/>
  <c r="B1002" i="2"/>
  <c r="B1316" i="2"/>
  <c r="B276" i="2"/>
  <c r="B702" i="2"/>
  <c r="B469" i="2"/>
  <c r="B694" i="2"/>
  <c r="B986" i="2"/>
  <c r="B985" i="2"/>
  <c r="B976" i="2"/>
  <c r="B455" i="2"/>
  <c r="B972" i="2"/>
  <c r="B260" i="2"/>
  <c r="B1286" i="2"/>
  <c r="B255" i="2"/>
  <c r="B247" i="2"/>
  <c r="B931" i="2"/>
  <c r="B430" i="2"/>
  <c r="B928" i="2"/>
  <c r="B927" i="2"/>
  <c r="B427" i="2"/>
  <c r="B425" i="2"/>
  <c r="B916" i="2"/>
  <c r="B237" i="2"/>
  <c r="B1236" i="2"/>
  <c r="B898" i="2"/>
  <c r="B889" i="2"/>
  <c r="B408" i="2"/>
  <c r="B879" i="2"/>
  <c r="B191" i="2"/>
  <c r="B366" i="2"/>
  <c r="B838" i="2"/>
  <c r="B834" i="2"/>
  <c r="B1468" i="2"/>
  <c r="B179" i="2"/>
  <c r="B1185" i="2"/>
  <c r="B829" i="2"/>
  <c r="B1177" i="2"/>
  <c r="B352" i="2"/>
  <c r="B808" i="2"/>
  <c r="B1165" i="2"/>
  <c r="B555" i="2"/>
  <c r="B1157" i="2"/>
  <c r="B156" i="2"/>
  <c r="B791" i="2"/>
  <c r="B569" i="4"/>
  <c r="B242" i="4"/>
  <c r="B115" i="4"/>
  <c r="B349" i="4"/>
  <c r="B197" i="4"/>
  <c r="B317" i="4"/>
  <c r="B278" i="4"/>
  <c r="B256" i="4"/>
  <c r="B253" i="4"/>
  <c r="B33" i="4"/>
  <c r="B231" i="4"/>
  <c r="B213" i="4"/>
  <c r="B121" i="4"/>
  <c r="B2807" i="2"/>
  <c r="B2775" i="2"/>
  <c r="B2750" i="2"/>
  <c r="B2734" i="2"/>
  <c r="B2661" i="2"/>
  <c r="B2806" i="2"/>
  <c r="B2559" i="2"/>
  <c r="B2640" i="2"/>
  <c r="B1657" i="2"/>
  <c r="B2732" i="2"/>
  <c r="B2500" i="2"/>
  <c r="B1397" i="2"/>
  <c r="B1012" i="4"/>
  <c r="B2290" i="2"/>
  <c r="B2743" i="2"/>
  <c r="B2499" i="2"/>
  <c r="B2770" i="2"/>
  <c r="B2862" i="2"/>
  <c r="B1884" i="2"/>
  <c r="B2639" i="2"/>
  <c r="B1636" i="2"/>
  <c r="B2742" i="2"/>
  <c r="B2558" i="2"/>
  <c r="B2498" i="2"/>
  <c r="B2861" i="2"/>
  <c r="B2497" i="2"/>
  <c r="B2496" i="2"/>
  <c r="B540" i="4"/>
  <c r="B2787" i="2"/>
  <c r="B2660" i="2"/>
  <c r="B2638" i="2"/>
  <c r="B2799" i="2"/>
  <c r="B2688" i="2"/>
  <c r="B826" i="4"/>
  <c r="B2659" i="2"/>
  <c r="B2687" i="2"/>
  <c r="B2557" i="2"/>
  <c r="B2495" i="2"/>
  <c r="B2805" i="2"/>
  <c r="B2658" i="2"/>
  <c r="B2375" i="2"/>
  <c r="B1849" i="2"/>
  <c r="B2556" i="2"/>
  <c r="B2860" i="2"/>
  <c r="B2193" i="2"/>
  <c r="B2605" i="2"/>
  <c r="B2374" i="2"/>
  <c r="B2604" i="2"/>
  <c r="B2749" i="2"/>
  <c r="B2437" i="2"/>
  <c r="B1597" i="2"/>
  <c r="B2714" i="2"/>
  <c r="B2760" i="2"/>
  <c r="B2774" i="2"/>
  <c r="B2795" i="2"/>
  <c r="B2759" i="2"/>
  <c r="B2686" i="2"/>
  <c r="B1016" i="2"/>
  <c r="B2685" i="2"/>
  <c r="B2436" i="2"/>
  <c r="B2786" i="2"/>
  <c r="B2785" i="2"/>
  <c r="B2855" i="2"/>
  <c r="B2854" i="2"/>
  <c r="B2044" i="2"/>
  <c r="B2184" i="2"/>
  <c r="B2748" i="2"/>
  <c r="B2784" i="2"/>
  <c r="B2373" i="2"/>
  <c r="B2730" i="2"/>
  <c r="B2792" i="2"/>
  <c r="B2729" i="2"/>
  <c r="B2684" i="2"/>
  <c r="B2713" i="2"/>
  <c r="B2494" i="2"/>
  <c r="B2791" i="2"/>
  <c r="B2853" i="2"/>
  <c r="B2852" i="2"/>
  <c r="B2712" i="2"/>
  <c r="B2783" i="2"/>
  <c r="B2767" i="2"/>
  <c r="B2711" i="2"/>
  <c r="B2371" i="2"/>
  <c r="B679" i="2"/>
  <c r="B2637" i="2"/>
  <c r="B2493" i="2"/>
  <c r="B2741" i="2"/>
  <c r="B2747" i="2"/>
  <c r="B2492" i="2"/>
  <c r="B2851" i="2"/>
  <c r="B2850" i="2"/>
  <c r="B2849" i="2"/>
  <c r="B2018" i="2"/>
  <c r="B2555" i="2"/>
  <c r="B2370" i="2"/>
  <c r="B477" i="4"/>
  <c r="B2848" i="2"/>
  <c r="B2847" i="2"/>
  <c r="B2846" i="2"/>
  <c r="B2845" i="2"/>
  <c r="B2844" i="2"/>
  <c r="B2843" i="2"/>
  <c r="B2842" i="2"/>
  <c r="B2766" i="2"/>
  <c r="B2369" i="2"/>
  <c r="B2636" i="2"/>
  <c r="B2841" i="2"/>
  <c r="B2603" i="2"/>
  <c r="B2709" i="2"/>
  <c r="B2782" i="2"/>
  <c r="B2840" i="2"/>
  <c r="B2635" i="2"/>
  <c r="B2839" i="2"/>
  <c r="B2838" i="2"/>
  <c r="B2837" i="2"/>
  <c r="B1520" i="2"/>
  <c r="B2435" i="2"/>
  <c r="B2781" i="2"/>
  <c r="B2434" i="2"/>
  <c r="B2708" i="2"/>
  <c r="B967" i="4"/>
  <c r="B2728" i="2"/>
  <c r="B2143" i="2"/>
  <c r="B2142" i="2"/>
  <c r="B2368" i="2"/>
  <c r="B2634" i="2"/>
  <c r="B2633" i="2"/>
  <c r="B2836" i="2"/>
  <c r="B1030" i="4"/>
  <c r="B2835" i="2"/>
  <c r="B2707" i="2"/>
  <c r="B2706" i="2"/>
  <c r="B1987" i="2"/>
  <c r="B2138" i="2"/>
  <c r="B2366" i="2"/>
  <c r="B1750" i="2"/>
  <c r="B2705" i="2"/>
  <c r="B2746" i="2"/>
  <c r="B2632" i="2"/>
  <c r="B2804" i="2"/>
  <c r="B2433" i="2"/>
  <c r="B2683" i="2"/>
  <c r="B2834" i="2"/>
  <c r="B1486" i="2"/>
  <c r="B2704" i="2"/>
  <c r="B2682" i="2"/>
  <c r="B2681" i="2"/>
  <c r="B2833" i="2"/>
  <c r="B2656" i="2"/>
  <c r="B2602" i="2"/>
  <c r="B2491" i="2"/>
  <c r="B2365" i="2"/>
  <c r="B855" i="2"/>
  <c r="B2832" i="2"/>
  <c r="B2655" i="2"/>
  <c r="B2780" i="2"/>
  <c r="B2631" i="2"/>
  <c r="B2601" i="2"/>
  <c r="B2831" i="2"/>
  <c r="B2772" i="2"/>
  <c r="B2727" i="2"/>
  <c r="B2680" i="2"/>
  <c r="B2830" i="2"/>
  <c r="B2703" i="2"/>
  <c r="B2702" i="2"/>
  <c r="B2829" i="2"/>
  <c r="B1460" i="2"/>
  <c r="B2828" i="2"/>
  <c r="B2827" i="2"/>
  <c r="B2364" i="2"/>
  <c r="B2490" i="2"/>
  <c r="B2489" i="2"/>
  <c r="B2488" i="2"/>
  <c r="B2826" i="2"/>
  <c r="B957" i="4"/>
  <c r="B2803" i="2"/>
  <c r="B2600" i="2"/>
  <c r="B2802" i="2"/>
  <c r="B2779" i="2"/>
  <c r="B2825" i="2"/>
  <c r="B2824" i="2"/>
  <c r="B2823" i="2"/>
  <c r="B2701" i="2"/>
  <c r="B2487" i="2"/>
  <c r="B2700" i="2"/>
  <c r="B1019" i="4"/>
  <c r="B1934" i="2"/>
  <c r="B2778" i="2"/>
  <c r="B2286" i="2"/>
  <c r="B2363" i="2"/>
  <c r="B2431" i="2"/>
  <c r="B2822" i="2"/>
  <c r="B2821" i="2"/>
  <c r="B1139" i="2"/>
  <c r="B395" i="4"/>
  <c r="B1406" i="2"/>
  <c r="B1132" i="2"/>
  <c r="B1130" i="2"/>
  <c r="B1403" i="2"/>
  <c r="B1660" i="2"/>
  <c r="B1656" i="2"/>
  <c r="B783" i="2"/>
  <c r="B725" i="4"/>
  <c r="B1122" i="2"/>
  <c r="B1648" i="2"/>
  <c r="B1394" i="2"/>
  <c r="B1893" i="2"/>
  <c r="B2093" i="2"/>
  <c r="B1643" i="2"/>
  <c r="B1641" i="2"/>
  <c r="B1637" i="2"/>
  <c r="B763" i="2"/>
  <c r="B384" i="4"/>
  <c r="B545" i="4"/>
  <c r="B1883" i="2"/>
  <c r="B1635" i="2"/>
  <c r="B1632" i="2"/>
  <c r="B1630" i="2"/>
  <c r="B1627" i="2"/>
  <c r="B1376" i="2"/>
  <c r="B1873" i="2"/>
  <c r="B712" i="4"/>
  <c r="B1086" i="2"/>
  <c r="B1866" i="2"/>
  <c r="B738" i="2"/>
  <c r="B369" i="4"/>
  <c r="B995" i="4"/>
  <c r="B1612" i="2"/>
  <c r="B1611" i="2"/>
  <c r="B1364" i="2"/>
  <c r="B357" i="4"/>
  <c r="B701" i="4"/>
  <c r="B1605" i="2"/>
  <c r="B1058" i="2"/>
  <c r="B725" i="2"/>
  <c r="B517" i="4"/>
  <c r="B1596" i="2"/>
  <c r="B1832" i="2"/>
  <c r="B1334" i="2"/>
  <c r="B1591" i="2"/>
  <c r="B1018" i="2"/>
  <c r="B1331" i="2"/>
  <c r="B1329" i="2"/>
  <c r="B1588" i="2"/>
  <c r="B1585" i="2"/>
  <c r="B1582" i="2"/>
  <c r="B1008" i="2"/>
  <c r="B1580" i="2"/>
  <c r="B1575" i="2"/>
  <c r="B703" i="2"/>
  <c r="B333" i="4"/>
  <c r="B1312" i="2"/>
  <c r="B1820" i="2"/>
  <c r="B1817" i="2"/>
  <c r="B1813" i="2"/>
  <c r="B1565" i="2"/>
  <c r="B1811" i="2"/>
  <c r="B806" i="4"/>
  <c r="B1562" i="2"/>
  <c r="B984" i="2"/>
  <c r="B1299" i="2"/>
  <c r="B1554" i="2"/>
  <c r="B1553" i="2"/>
  <c r="B1552" i="2"/>
  <c r="B665" i="4"/>
  <c r="B1548" i="2"/>
  <c r="B974" i="2"/>
  <c r="B967" i="2"/>
  <c r="B1292" i="2"/>
  <c r="B1799" i="2"/>
  <c r="B1539" i="2"/>
  <c r="B316" i="4"/>
  <c r="B794" i="4"/>
  <c r="B665" i="2"/>
  <c r="B1532" i="2"/>
  <c r="B1531" i="2"/>
  <c r="B651" i="4"/>
  <c r="B1785" i="2"/>
  <c r="B893" i="4"/>
  <c r="B935" i="2"/>
  <c r="B647" i="2"/>
  <c r="B645" i="4"/>
  <c r="B644" i="4"/>
  <c r="B1515" i="2"/>
  <c r="B888" i="4"/>
  <c r="B1776" i="2"/>
  <c r="B1244" i="2"/>
  <c r="B1774" i="2"/>
  <c r="B1239" i="2"/>
  <c r="B630" i="2"/>
  <c r="B902" i="2"/>
  <c r="B1510" i="2"/>
  <c r="B1765" i="2"/>
  <c r="B893" i="2"/>
  <c r="B295" i="4"/>
  <c r="B1231" i="2"/>
  <c r="B884" i="4"/>
  <c r="B772" i="4"/>
  <c r="B1502" i="2"/>
  <c r="B1495" i="2"/>
  <c r="B626" i="4"/>
  <c r="B1219" i="2"/>
  <c r="B764" i="4"/>
  <c r="B1485" i="2"/>
  <c r="B1738" i="2"/>
  <c r="B1737" i="2"/>
  <c r="B436" i="4"/>
  <c r="B859" i="2"/>
  <c r="B760" i="4"/>
  <c r="B1482" i="2"/>
  <c r="B1204" i="2"/>
  <c r="B611" i="4"/>
  <c r="B597" i="2"/>
  <c r="B1729" i="2"/>
  <c r="B1195" i="2"/>
  <c r="B1714" i="2"/>
  <c r="B597" i="4"/>
  <c r="B595" i="4"/>
  <c r="B1699" i="2"/>
  <c r="B587" i="4"/>
  <c r="B1446" i="2"/>
  <c r="B1444" i="2"/>
  <c r="B1690" i="2"/>
  <c r="B1168" i="2"/>
  <c r="B1441" i="2"/>
  <c r="B1164" i="2"/>
  <c r="B858" i="4"/>
  <c r="B247" i="4"/>
  <c r="B1684" i="2"/>
  <c r="B952" i="4"/>
  <c r="B407" i="4"/>
  <c r="B1435" i="2"/>
  <c r="B1156" i="2"/>
  <c r="B1681" i="2"/>
  <c r="B1680" i="2"/>
  <c r="B575" i="4"/>
  <c r="B1430" i="2"/>
  <c r="B1047" i="2" l="1"/>
  <c r="B198" i="4"/>
  <c r="B1802" i="2"/>
  <c r="B1781" i="2"/>
  <c r="B1743" i="2"/>
  <c r="B605" i="4"/>
  <c r="B254" i="4"/>
  <c r="B1163" i="2"/>
  <c r="B2415" i="2"/>
  <c r="B1404" i="2"/>
  <c r="B1888" i="2"/>
  <c r="B1146" i="4"/>
  <c r="B2465" i="2"/>
  <c r="B2060" i="2"/>
  <c r="B1318" i="2"/>
  <c r="B1823" i="2"/>
  <c r="B2182" i="2"/>
  <c r="B501" i="4"/>
  <c r="B494" i="4"/>
  <c r="B2329" i="2"/>
  <c r="B941" i="2"/>
  <c r="B1083" i="4"/>
  <c r="B1080" i="4"/>
  <c r="B906" i="2"/>
  <c r="B1991" i="2"/>
  <c r="B2140" i="2"/>
  <c r="B1986" i="2"/>
  <c r="B2540" i="2"/>
  <c r="B1959" i="2"/>
  <c r="B1696" i="2"/>
  <c r="B2327" i="2"/>
  <c r="B1067" i="4"/>
  <c r="B2326" i="2"/>
  <c r="B814" i="2"/>
  <c r="B101" i="2"/>
  <c r="B332" i="2" l="1"/>
  <c r="B397" i="4"/>
  <c r="B329" i="2"/>
  <c r="B141" i="2"/>
  <c r="B388" i="4"/>
  <c r="B324" i="2"/>
  <c r="B136" i="2"/>
  <c r="B765" i="2"/>
  <c r="B310" i="2"/>
  <c r="B131" i="2"/>
  <c r="B307" i="2"/>
  <c r="B120" i="2"/>
  <c r="B726" i="2"/>
  <c r="B288" i="2"/>
  <c r="B347" i="4"/>
  <c r="B114" i="2"/>
  <c r="B98" i="2"/>
  <c r="B693" i="2"/>
  <c r="B95" i="2"/>
  <c r="B91" i="2"/>
  <c r="B85" i="2"/>
  <c r="B84" i="2"/>
  <c r="B671" i="2"/>
  <c r="B79" i="2"/>
  <c r="B76" i="2"/>
  <c r="B73" i="2"/>
  <c r="B70" i="2"/>
  <c r="B68" i="2"/>
  <c r="B67" i="2"/>
  <c r="B66" i="2"/>
  <c r="B63" i="2"/>
  <c r="B61" i="2"/>
  <c r="B637" i="2"/>
  <c r="B42" i="2"/>
  <c r="B208" i="2"/>
  <c r="B207" i="2"/>
  <c r="B36" i="2"/>
  <c r="B28" i="2"/>
  <c r="B607" i="2"/>
  <c r="B375" i="2"/>
  <c r="B374" i="2"/>
  <c r="B373" i="2"/>
  <c r="B372" i="2"/>
  <c r="B19" i="2"/>
  <c r="B180" i="2"/>
  <c r="B11" i="2"/>
  <c r="B10" i="2"/>
  <c r="B171" i="2"/>
  <c r="B3" i="2"/>
  <c r="B1147" i="4"/>
  <c r="B1100" i="4"/>
  <c r="B1097" i="4"/>
  <c r="B1086" i="4"/>
  <c r="B1071" i="4"/>
  <c r="B1060" i="4"/>
  <c r="B1057" i="4"/>
  <c r="B2292" i="2"/>
  <c r="B1667" i="2"/>
  <c r="B2105" i="2"/>
  <c r="B1904" i="2"/>
  <c r="B2716" i="2"/>
  <c r="B1662" i="2"/>
  <c r="B784" i="2"/>
  <c r="B720" i="4"/>
  <c r="B2082" i="2"/>
  <c r="B1869" i="2"/>
  <c r="B222" i="4"/>
  <c r="B1616" i="2"/>
  <c r="B2202" i="2"/>
  <c r="B708" i="4"/>
  <c r="B298" i="2"/>
  <c r="B2062" i="2"/>
  <c r="B1842" i="2"/>
  <c r="B1595" i="2"/>
  <c r="B100" i="4"/>
  <c r="B193" i="4"/>
  <c r="B1814" i="2"/>
  <c r="B2033" i="2"/>
  <c r="B1804" i="2"/>
  <c r="B2171" i="2"/>
  <c r="B85" i="4"/>
  <c r="B664" i="2"/>
  <c r="B250" i="2"/>
  <c r="B174" i="4"/>
  <c r="B1523" i="2"/>
  <c r="B1522" i="2"/>
  <c r="B1514" i="2"/>
  <c r="B1996" i="2"/>
  <c r="B1506" i="2"/>
  <c r="B1226" i="2"/>
  <c r="B766" i="4"/>
  <c r="B618" i="4"/>
  <c r="B586" i="4"/>
  <c r="B610" i="2"/>
  <c r="B195" i="2"/>
  <c r="B194" i="2"/>
  <c r="B856" i="2"/>
  <c r="B1199" i="2"/>
  <c r="B1969" i="2"/>
  <c r="B1725" i="2"/>
  <c r="B582" i="2"/>
  <c r="B2118" i="2"/>
  <c r="B350" i="2"/>
  <c r="B169" i="2"/>
  <c r="B799" i="2"/>
  <c r="B4" i="2"/>
  <c r="B1929" i="2"/>
  <c r="B27" i="4"/>
  <c r="B26" i="4"/>
  <c r="B25" i="4"/>
  <c r="B24" i="4"/>
  <c r="B2312" i="2"/>
  <c r="B2458" i="2"/>
  <c r="B2397" i="2"/>
  <c r="B2514" i="2"/>
  <c r="B560" i="4"/>
  <c r="B557" i="4"/>
  <c r="B842" i="4"/>
  <c r="B551" i="4"/>
  <c r="B227" i="4"/>
  <c r="B837" i="4"/>
  <c r="B830" i="4"/>
  <c r="B533" i="4"/>
  <c r="B529" i="4"/>
  <c r="B356" i="4"/>
  <c r="B351" i="4"/>
  <c r="B516" i="4"/>
  <c r="B344" i="4"/>
  <c r="B810" i="4"/>
  <c r="B503" i="4"/>
  <c r="B326" i="4"/>
  <c r="B659" i="4"/>
  <c r="B315" i="4"/>
  <c r="B178" i="4"/>
  <c r="B783" i="4"/>
  <c r="B778" i="4"/>
  <c r="B458" i="4"/>
  <c r="B163" i="4"/>
  <c r="B447" i="4"/>
  <c r="B289" i="4"/>
  <c r="B614" i="4"/>
  <c r="B263" i="4"/>
  <c r="B412" i="4"/>
  <c r="B251" i="4"/>
  <c r="B1142" i="2"/>
  <c r="B1411" i="2"/>
  <c r="B1900" i="2"/>
  <c r="B143" i="2"/>
  <c r="B318" i="2"/>
  <c r="B1366" i="2"/>
  <c r="B1057" i="2"/>
  <c r="B489" i="2"/>
  <c r="B289" i="2"/>
  <c r="B103" i="2"/>
  <c r="B463" i="2"/>
  <c r="B451" i="2"/>
  <c r="B958" i="2"/>
  <c r="B946" i="2"/>
  <c r="B424" i="2"/>
  <c r="B421" i="2"/>
  <c r="B639" i="2"/>
  <c r="B415" i="2"/>
  <c r="B236" i="2"/>
  <c r="B2141" i="2"/>
  <c r="B396" i="2"/>
  <c r="B379" i="2"/>
  <c r="B1731" i="2"/>
  <c r="B362" i="2"/>
  <c r="B166" i="2"/>
  <c r="B343" i="2"/>
  <c r="B545" i="2"/>
  <c r="B1018" i="4"/>
  <c r="B1015" i="4"/>
  <c r="B721" i="4"/>
  <c r="B669" i="4"/>
  <c r="B44" i="4"/>
  <c r="B582" i="4"/>
  <c r="B297" i="2"/>
  <c r="B1043" i="2"/>
  <c r="B1589" i="2"/>
  <c r="B1586" i="2"/>
  <c r="B2613" i="2"/>
  <c r="B1572" i="2"/>
  <c r="B1568" i="2"/>
  <c r="B464" i="2"/>
  <c r="B677" i="2"/>
  <c r="B1272" i="2"/>
  <c r="B418" i="2"/>
  <c r="B1768" i="2"/>
  <c r="B1757" i="2"/>
  <c r="B406" i="2"/>
  <c r="B1982" i="2"/>
  <c r="B387" i="2"/>
  <c r="B370" i="2"/>
  <c r="B1721" i="2"/>
  <c r="B1946" i="2"/>
  <c r="B1846" i="2" l="1"/>
  <c r="B2279" i="2"/>
  <c r="B1205" i="2"/>
  <c r="B2106" i="2"/>
  <c r="B1046" i="2"/>
  <c r="B436" i="2"/>
  <c r="B1526" i="2"/>
  <c r="B654" i="2"/>
  <c r="B2011" i="2"/>
  <c r="B660" i="2"/>
  <c r="B663" i="2"/>
  <c r="B963" i="2"/>
  <c r="B462" i="2"/>
  <c r="B2036" i="2"/>
  <c r="B695" i="2"/>
  <c r="B1041" i="2"/>
  <c r="B1044" i="2"/>
  <c r="B1049" i="2"/>
  <c r="B1051" i="2"/>
  <c r="B291" i="2"/>
  <c r="B498" i="2"/>
  <c r="B1065" i="2"/>
  <c r="B507" i="2"/>
  <c r="B511" i="2"/>
  <c r="B1088" i="2"/>
  <c r="B313" i="2"/>
  <c r="B1149" i="2"/>
  <c r="B458" i="2"/>
  <c r="B333" i="2"/>
  <c r="B940" i="4"/>
  <c r="B910" i="4"/>
  <c r="B856" i="4"/>
  <c r="B435" i="2"/>
  <c r="B915" i="2"/>
  <c r="B914" i="2"/>
  <c r="B634" i="2"/>
  <c r="B1994" i="2"/>
  <c r="B900" i="2"/>
  <c r="B619" i="2"/>
  <c r="B618" i="2"/>
  <c r="B884" i="2"/>
  <c r="B201" i="2"/>
  <c r="B391" i="2"/>
  <c r="B864" i="2"/>
  <c r="B587" i="2"/>
  <c r="B364" i="2"/>
  <c r="B363" i="2"/>
  <c r="B581" i="2"/>
  <c r="B578" i="2"/>
  <c r="B811" i="2"/>
  <c r="B561" i="2"/>
  <c r="B1438" i="2"/>
  <c r="B558" i="2"/>
  <c r="B342" i="2"/>
  <c r="B340" i="2"/>
  <c r="B794" i="2"/>
  <c r="B396" i="4" l="1"/>
  <c r="B949" i="4"/>
  <c r="B850" i="4"/>
  <c r="B393" i="4"/>
  <c r="B730" i="4"/>
  <c r="B563" i="4"/>
  <c r="B562" i="4"/>
  <c r="B945" i="4"/>
  <c r="B561" i="4"/>
  <c r="B942" i="4"/>
  <c r="B941" i="4"/>
  <c r="B554" i="4"/>
  <c r="B553" i="4"/>
  <c r="B938" i="4"/>
  <c r="B550" i="4"/>
  <c r="B548" i="4"/>
  <c r="B547" i="4"/>
  <c r="B828" i="4"/>
  <c r="B105" i="4"/>
  <c r="B370" i="4"/>
  <c r="B363" i="4"/>
  <c r="B931" i="4"/>
  <c r="B528" i="4"/>
  <c r="B524" i="4"/>
  <c r="B928" i="4"/>
  <c r="B925" i="4"/>
  <c r="B212" i="4"/>
  <c r="B523" i="4"/>
  <c r="B521" i="4"/>
  <c r="B519" i="4"/>
  <c r="B698" i="4"/>
  <c r="B518" i="4"/>
  <c r="B814" i="4"/>
  <c r="B507" i="4"/>
  <c r="B342" i="4"/>
  <c r="B914" i="4"/>
  <c r="B912" i="4"/>
  <c r="B334" i="4"/>
  <c r="B807" i="4"/>
  <c r="B330" i="4"/>
  <c r="B497" i="4"/>
  <c r="B980" i="4"/>
  <c r="B496" i="4"/>
  <c r="B672" i="4"/>
  <c r="B181" i="4"/>
  <c r="B902" i="4"/>
  <c r="B483" i="4"/>
  <c r="B84" i="4"/>
  <c r="B900" i="4"/>
  <c r="B482" i="4"/>
  <c r="B480" i="4"/>
  <c r="B974" i="4"/>
  <c r="B310" i="4"/>
  <c r="B895" i="4"/>
  <c r="B894" i="4"/>
  <c r="B306" i="4"/>
  <c r="B890" i="4"/>
  <c r="B172" i="4"/>
  <c r="B889" i="4"/>
  <c r="B462" i="4"/>
  <c r="B459" i="4"/>
  <c r="B294" i="4"/>
  <c r="B155" i="4"/>
  <c r="B288" i="4"/>
  <c r="B282" i="4"/>
  <c r="B149" i="4"/>
  <c r="B279" i="4"/>
  <c r="B763" i="4"/>
  <c r="B438" i="4"/>
  <c r="B963" i="4"/>
  <c r="B437" i="4"/>
  <c r="B615" i="4"/>
  <c r="B877" i="4"/>
  <c r="B271" i="4"/>
  <c r="B433" i="4"/>
  <c r="B875" i="4"/>
  <c r="B421" i="4"/>
  <c r="B871" i="4"/>
  <c r="B45" i="4"/>
  <c r="B42" i="4"/>
  <c r="B866" i="4"/>
  <c r="B416" i="4"/>
  <c r="B864" i="4"/>
  <c r="B415" i="4"/>
  <c r="B744" i="4"/>
  <c r="B743" i="4"/>
  <c r="B410" i="4"/>
  <c r="B128" i="4"/>
  <c r="B406" i="4"/>
  <c r="B855" i="4"/>
  <c r="B853" i="4"/>
  <c r="B403" i="4"/>
  <c r="B1395" i="2"/>
  <c r="B771" i="2"/>
  <c r="B1388" i="2"/>
  <c r="B1372" i="2"/>
  <c r="B1085" i="2"/>
  <c r="B508" i="2"/>
  <c r="B1855" i="2"/>
  <c r="B731" i="2"/>
  <c r="B1828" i="2"/>
  <c r="B2038" i="2"/>
  <c r="B2026" i="2"/>
  <c r="B1281" i="2"/>
  <c r="B955" i="2"/>
  <c r="B652" i="2"/>
  <c r="B635" i="2"/>
  <c r="B1240" i="2"/>
  <c r="B1771" i="2"/>
  <c r="B1504" i="2"/>
  <c r="B1977" i="2"/>
  <c r="B1732" i="2"/>
  <c r="B1202" i="2"/>
  <c r="B1200" i="2"/>
  <c r="B580" i="2"/>
  <c r="B1686" i="2"/>
  <c r="B2113" i="2"/>
  <c r="B1902" i="2"/>
  <c r="B1897" i="2" l="1"/>
  <c r="B1844" i="2"/>
  <c r="B1821" i="2"/>
  <c r="B1437" i="2"/>
  <c r="B640" i="4"/>
  <c r="B2552" i="2"/>
  <c r="B2551" i="2"/>
  <c r="B2277" i="2"/>
  <c r="B2698" i="2"/>
  <c r="B2763" i="2"/>
  <c r="B2697" i="2"/>
  <c r="B2274" i="2"/>
  <c r="B2653" i="2"/>
  <c r="B2150" i="2"/>
  <c r="B2696" i="2"/>
  <c r="B2771" i="2"/>
  <c r="B2479" i="2"/>
  <c r="B2678" i="2"/>
  <c r="B2817" i="2"/>
  <c r="B2354" i="2"/>
  <c r="B2483" i="2"/>
  <c r="B2482" i="2"/>
  <c r="B2276" i="2"/>
  <c r="B2275" i="2"/>
  <c r="B2548" i="2"/>
  <c r="B2178" i="2"/>
  <c r="B2427" i="2"/>
  <c r="B2679" i="2"/>
  <c r="B2353" i="2"/>
  <c r="B2097" i="2"/>
  <c r="B1889" i="2"/>
  <c r="B1642" i="2"/>
  <c r="B2210" i="2"/>
  <c r="B2081" i="2"/>
  <c r="B1872" i="2"/>
  <c r="B2080" i="2"/>
  <c r="B1623" i="2"/>
  <c r="B1871" i="2"/>
  <c r="B2624" i="2"/>
  <c r="B2067" i="2"/>
  <c r="B2065" i="2"/>
  <c r="B1845" i="2"/>
  <c r="B1603" i="2"/>
  <c r="B723" i="2"/>
  <c r="B1840" i="2"/>
  <c r="B2057" i="2"/>
  <c r="B1556" i="2"/>
  <c r="B2031" i="2"/>
  <c r="B2029" i="2"/>
  <c r="B2025" i="2"/>
  <c r="B2007" i="2"/>
  <c r="B1250" i="2"/>
  <c r="B2148" i="2"/>
  <c r="B1989" i="2"/>
  <c r="B2137" i="2"/>
  <c r="B1755" i="2"/>
  <c r="B1748" i="2"/>
  <c r="B1741" i="2"/>
  <c r="B1740" i="2"/>
  <c r="B1739" i="2"/>
  <c r="B2112" i="2"/>
  <c r="B1936" i="2"/>
  <c r="B2480" i="2"/>
  <c r="B1471" i="2"/>
  <c r="B1461" i="2"/>
  <c r="B1701" i="2"/>
  <c r="B379" i="4"/>
  <c r="B386" i="4"/>
  <c r="B355" i="4"/>
  <c r="B196" i="2"/>
  <c r="B2740" i="2" l="1"/>
  <c r="B2626" i="2"/>
  <c r="B1335" i="2"/>
  <c r="B1599" i="2"/>
  <c r="B2484" i="2"/>
  <c r="B1546" i="2"/>
  <c r="B2013" i="2"/>
  <c r="B423" i="2"/>
  <c r="B2355" i="2"/>
  <c r="B2739" i="2"/>
  <c r="B2764" i="2"/>
  <c r="B2625" i="2"/>
  <c r="B1698" i="2"/>
  <c r="B881" i="4" l="1"/>
  <c r="B771" i="4"/>
  <c r="B30" i="4"/>
  <c r="B2293" i="2"/>
  <c r="B2294" i="2"/>
  <c r="B2295" i="2"/>
  <c r="B2502" i="2"/>
  <c r="B2641" i="2"/>
  <c r="B1694" i="2"/>
  <c r="B2439" i="2"/>
  <c r="B2642" i="2"/>
  <c r="B177" i="2"/>
  <c r="B1707" i="2"/>
  <c r="B2296" i="2"/>
  <c r="B1960" i="2"/>
  <c r="B2564" i="2"/>
  <c r="B1724" i="2"/>
  <c r="B2664" i="2"/>
  <c r="B2300" i="2"/>
  <c r="B2440" i="2"/>
  <c r="B2441" i="2"/>
  <c r="B2442" i="2"/>
  <c r="B2565" i="2"/>
  <c r="B2606" i="2"/>
  <c r="B2382" i="2"/>
  <c r="B2383" i="2"/>
  <c r="B1754" i="2"/>
  <c r="B2567" i="2"/>
  <c r="B1759" i="2"/>
  <c r="B2719" i="2"/>
  <c r="B2447" i="2"/>
  <c r="B2384" i="2"/>
  <c r="B1997" i="2"/>
  <c r="B2303" i="2"/>
  <c r="B2386" i="2"/>
  <c r="B2720" i="2"/>
  <c r="B2796" i="2"/>
  <c r="B2609" i="2"/>
  <c r="B2721" i="2"/>
  <c r="B2387" i="2"/>
  <c r="B2665" i="2"/>
  <c r="B2513" i="2"/>
  <c r="B2388" i="2"/>
  <c r="B2389" i="2"/>
  <c r="B1796" i="2"/>
  <c r="B2390" i="2"/>
  <c r="B2391" i="2"/>
  <c r="B2449" i="2"/>
  <c r="B2645" i="2"/>
  <c r="B2392" i="2"/>
  <c r="B2611" i="2"/>
  <c r="B2646" i="2"/>
  <c r="B2667" i="2"/>
  <c r="B2393" i="2"/>
  <c r="B2689" i="2"/>
  <c r="B2612" i="2"/>
  <c r="B2690" i="2"/>
  <c r="B2516" i="2"/>
  <c r="B2615" i="2"/>
  <c r="B2691" i="2"/>
  <c r="B2722" i="2"/>
  <c r="B492" i="2"/>
  <c r="B2518" i="2"/>
  <c r="B499" i="2"/>
  <c r="B2616" i="2"/>
  <c r="B2776" i="2"/>
  <c r="B2454" i="2"/>
  <c r="B2519" i="2"/>
  <c r="B1863" i="2"/>
  <c r="B2400" i="2"/>
  <c r="B2520" i="2"/>
  <c r="B2311" i="2"/>
  <c r="B2521" i="2"/>
  <c r="B2522" i="2"/>
  <c r="B2459" i="2"/>
  <c r="B2523" i="2"/>
  <c r="B1899" i="2"/>
  <c r="B1906" i="2"/>
  <c r="B2745" i="2"/>
  <c r="B2692" i="2"/>
  <c r="B2752" i="2"/>
  <c r="B2670" i="2"/>
  <c r="B2863" i="2"/>
  <c r="B150" i="2"/>
  <c r="B151" i="2"/>
  <c r="B1153" i="2"/>
  <c r="B1154" i="2"/>
  <c r="B339" i="2"/>
  <c r="B552" i="2"/>
  <c r="B1158" i="2"/>
  <c r="B161" i="2"/>
  <c r="B165" i="2"/>
  <c r="B1439" i="2"/>
  <c r="B345" i="2"/>
  <c r="B568" i="2"/>
  <c r="B353" i="2"/>
  <c r="B173" i="2"/>
  <c r="B357" i="2"/>
  <c r="B175" i="2"/>
  <c r="B1179" i="2"/>
  <c r="B1180" i="2"/>
  <c r="B1188" i="2"/>
  <c r="B1720" i="2"/>
  <c r="B844" i="2"/>
  <c r="B25" i="2"/>
  <c r="B1476" i="2"/>
  <c r="B852" i="2"/>
  <c r="B369" i="2"/>
  <c r="B197" i="2"/>
  <c r="B608" i="2"/>
  <c r="B1217" i="2"/>
  <c r="B876" i="2"/>
  <c r="B1220" i="2"/>
  <c r="B225" i="2"/>
  <c r="B405" i="2"/>
  <c r="B888" i="2"/>
  <c r="B409" i="2"/>
  <c r="B624" i="2"/>
  <c r="B233" i="2"/>
  <c r="B234" i="2"/>
  <c r="B239" i="2"/>
  <c r="B241" i="2"/>
  <c r="B922" i="2"/>
  <c r="B1259" i="2"/>
  <c r="B657" i="2"/>
  <c r="B441" i="2"/>
  <c r="B442" i="2"/>
  <c r="B245" i="2"/>
  <c r="B1273" i="2"/>
  <c r="B253" i="2"/>
  <c r="B257" i="2"/>
  <c r="B78" i="2"/>
  <c r="B1284" i="2"/>
  <c r="B961" i="2"/>
  <c r="B258" i="2"/>
  <c r="B968" i="2"/>
  <c r="B1543" i="2"/>
  <c r="B1545" i="2"/>
  <c r="B456" i="2"/>
  <c r="B265" i="2"/>
  <c r="B461" i="2"/>
  <c r="B1304" i="2"/>
  <c r="B697" i="2"/>
  <c r="B1313" i="2"/>
  <c r="B1583" i="2"/>
  <c r="B1328" i="2"/>
  <c r="B1330" i="2"/>
  <c r="B483" i="2"/>
  <c r="B721" i="2"/>
  <c r="B115" i="2"/>
  <c r="B487" i="2"/>
  <c r="B1050" i="2"/>
  <c r="B290" i="2"/>
  <c r="B1360" i="2"/>
  <c r="B1362" i="2"/>
  <c r="B296" i="2"/>
  <c r="B1069" i="2"/>
  <c r="B1368" i="2"/>
  <c r="B1370" i="2"/>
  <c r="B1080" i="2"/>
  <c r="B744" i="2"/>
  <c r="B128" i="2"/>
  <c r="B305" i="2"/>
  <c r="B1375" i="2"/>
  <c r="B516" i="2"/>
  <c r="B1095" i="2"/>
  <c r="B521" i="2"/>
  <c r="B1382" i="2"/>
  <c r="B1387" i="2"/>
  <c r="B134" i="2"/>
  <c r="B523" i="2"/>
  <c r="B767" i="2"/>
  <c r="B1109" i="2"/>
  <c r="B1110" i="2"/>
  <c r="B525" i="2"/>
  <c r="B526" i="2"/>
  <c r="B321" i="2"/>
  <c r="B138" i="2"/>
  <c r="B1116" i="2"/>
  <c r="B773" i="2"/>
  <c r="B532" i="2"/>
  <c r="B533" i="2"/>
  <c r="B782" i="2"/>
  <c r="B327" i="2"/>
  <c r="B537" i="2"/>
  <c r="B1137" i="2"/>
  <c r="B1412" i="2"/>
  <c r="B543" i="2"/>
  <c r="B844" i="4"/>
  <c r="B997" i="4"/>
  <c r="B1116" i="4"/>
  <c r="B920" i="4"/>
  <c r="B819" i="4"/>
  <c r="B789" i="4"/>
  <c r="B787" i="4"/>
  <c r="B654" i="4"/>
  <c r="B779" i="4"/>
  <c r="B892" i="4"/>
  <c r="B883" i="4"/>
  <c r="B876" i="4"/>
  <c r="B2618" i="2"/>
  <c r="B2669" i="2"/>
  <c r="B1134" i="2"/>
  <c r="B2574" i="2"/>
  <c r="B2793" i="2"/>
  <c r="B1103" i="2"/>
  <c r="B1369" i="2"/>
  <c r="B2617" i="2"/>
  <c r="B2573" i="2"/>
  <c r="B1361" i="2"/>
  <c r="B2517" i="2"/>
  <c r="B2572" i="2"/>
  <c r="B2571" i="2"/>
  <c r="B1593" i="2"/>
  <c r="B2735" i="2"/>
  <c r="B1590" i="2"/>
  <c r="B2614" i="2"/>
  <c r="B110" i="2"/>
  <c r="B2668" i="2"/>
  <c r="B475" i="2"/>
  <c r="B2515" i="2"/>
  <c r="B2570" i="2"/>
  <c r="B2569" i="2"/>
  <c r="B2666" i="2"/>
  <c r="B2744" i="2"/>
  <c r="B2610" i="2"/>
  <c r="B445" i="2"/>
  <c r="B438" i="2"/>
  <c r="B2608" i="2" l="1"/>
  <c r="B2568" i="2"/>
  <c r="B2509" i="2"/>
  <c r="B1496" i="2"/>
  <c r="B2508" i="2"/>
  <c r="B2507" i="2"/>
  <c r="B2566" i="2"/>
  <c r="B378" i="2"/>
  <c r="B2301" i="2"/>
  <c r="B2644" i="2"/>
  <c r="B188" i="2"/>
  <c r="B2506" i="2"/>
  <c r="B2297" i="2"/>
  <c r="B2381" i="2"/>
  <c r="B2643" i="2"/>
  <c r="B1189" i="2"/>
  <c r="B2504" i="2"/>
  <c r="B2503" i="2"/>
  <c r="B176" i="2"/>
  <c r="B2380" i="2"/>
  <c r="B2562" i="2"/>
  <c r="B2561" i="2"/>
  <c r="B2378" i="2"/>
  <c r="B2560" i="2"/>
  <c r="B2501" i="2"/>
  <c r="B1429" i="2"/>
  <c r="B2438" i="2"/>
  <c r="B2663" i="2"/>
  <c r="B927" i="4"/>
  <c r="B911" i="4"/>
  <c r="B785" i="4"/>
  <c r="B31" i="4"/>
  <c r="B1164" i="4"/>
  <c r="B1162" i="4"/>
  <c r="B1160" i="4"/>
  <c r="B1157" i="4"/>
  <c r="B1066" i="4"/>
  <c r="B232" i="4"/>
  <c r="B353" i="4"/>
  <c r="B795" i="4"/>
  <c r="B175" i="4"/>
  <c r="B158" i="4"/>
  <c r="B133" i="4"/>
  <c r="B859" i="4"/>
  <c r="B246" i="4"/>
  <c r="B32" i="4"/>
  <c r="B2420" i="2"/>
  <c r="B2421" i="2"/>
  <c r="B1896" i="2"/>
  <c r="B2542" i="2"/>
  <c r="B2337" i="2"/>
  <c r="B2200" i="2"/>
  <c r="B2198" i="2"/>
  <c r="B2336" i="2"/>
  <c r="B727" i="2"/>
  <c r="B2250" i="2"/>
  <c r="B2189" i="2"/>
  <c r="B1812" i="2"/>
  <c r="B2249" i="2"/>
  <c r="B1806" i="2"/>
  <c r="B2620" i="2"/>
  <c r="B2017" i="2"/>
  <c r="B1235" i="2"/>
  <c r="B2248" i="2"/>
  <c r="B2247" i="2"/>
  <c r="B1208" i="2"/>
  <c r="B2133" i="2"/>
  <c r="B1728" i="2"/>
  <c r="B2121" i="2"/>
  <c r="B2335" i="2"/>
  <c r="B344" i="2"/>
  <c r="B950" i="4"/>
  <c r="B2737" i="2"/>
  <c r="B789" i="2"/>
  <c r="B1138" i="2"/>
  <c r="B1408" i="2"/>
  <c r="B2347" i="2"/>
  <c r="B534" i="2"/>
  <c r="B1013" i="4"/>
  <c r="B1011" i="4"/>
  <c r="B1010" i="4"/>
  <c r="B1053" i="4"/>
  <c r="B838" i="4"/>
  <c r="B2263" i="2"/>
  <c r="B2264" i="2"/>
  <c r="B2206" i="2"/>
  <c r="B2265" i="2"/>
  <c r="B2266" i="2"/>
  <c r="B1868" i="2"/>
  <c r="B2074" i="2"/>
  <c r="B1046" i="4"/>
  <c r="B1171" i="4"/>
  <c r="B1048" i="4"/>
  <c r="B732" i="2"/>
  <c r="B502" i="2"/>
  <c r="B994" i="4"/>
  <c r="B2194" i="2"/>
  <c r="B729" i="2"/>
  <c r="B1354" i="2"/>
  <c r="B203" i="4"/>
  <c r="B988" i="4"/>
  <c r="B989" i="4"/>
  <c r="B2190" i="2"/>
  <c r="B1829" i="2"/>
  <c r="B2345" i="2"/>
  <c r="B2590" i="2"/>
  <c r="B2262" i="2"/>
  <c r="B2261" i="2"/>
  <c r="B2260" i="2"/>
  <c r="B2343" i="2"/>
  <c r="B2621" i="2"/>
  <c r="B1827" i="2"/>
  <c r="B2344" i="2"/>
  <c r="B983" i="4"/>
  <c r="B988" i="2"/>
  <c r="B2179" i="2"/>
  <c r="B2756" i="2"/>
  <c r="B687" i="2"/>
  <c r="B2694" i="2"/>
  <c r="B2757" i="2"/>
  <c r="B681" i="2"/>
  <c r="B1296" i="2"/>
  <c r="B975" i="4"/>
  <c r="B666" i="2"/>
  <c r="B2258" i="2"/>
  <c r="B2019" i="2"/>
  <c r="B1274" i="2"/>
  <c r="B2648" i="2"/>
  <c r="B2472" i="2"/>
  <c r="B658" i="2"/>
  <c r="B942" i="2"/>
  <c r="B939" i="2"/>
  <c r="B2164" i="2"/>
  <c r="B971" i="4"/>
  <c r="B970" i="4"/>
  <c r="B1035" i="4"/>
  <c r="B2342" i="2"/>
  <c r="B2000" i="2"/>
  <c r="B2341" i="2"/>
  <c r="B1777" i="2"/>
  <c r="B640" i="2"/>
  <c r="B1516" i="2"/>
  <c r="B2422" i="2"/>
  <c r="B627" i="2"/>
  <c r="B2588" i="2"/>
  <c r="B414" i="2"/>
  <c r="B1985" i="2"/>
  <c r="B2340" i="2"/>
  <c r="B2471" i="2"/>
  <c r="B1221" i="2"/>
  <c r="B2256" i="2"/>
  <c r="B2131" i="2"/>
  <c r="B2130" i="2"/>
  <c r="B2128" i="2"/>
  <c r="B603" i="2"/>
  <c r="B2127" i="2"/>
  <c r="B2339" i="2"/>
  <c r="B841" i="2"/>
  <c r="B2755" i="2"/>
  <c r="B1963" i="2"/>
  <c r="B2470" i="2"/>
  <c r="B2123" i="2"/>
  <c r="B583" i="2"/>
  <c r="B2469" i="2"/>
  <c r="B1702" i="2"/>
  <c r="B1453" i="2"/>
  <c r="B2255" i="2"/>
  <c r="B577" i="2"/>
  <c r="B2338" i="2"/>
  <c r="B2116" i="2"/>
  <c r="B1944" i="2"/>
  <c r="B570" i="2"/>
  <c r="B564" i="2"/>
  <c r="B1689" i="2"/>
  <c r="B801" i="2"/>
  <c r="B1683" i="2"/>
  <c r="B2754" i="2"/>
  <c r="B244" i="4"/>
  <c r="B1150" i="2"/>
  <c r="B1151" i="4"/>
  <c r="B2229" i="2"/>
  <c r="B2409" i="2"/>
  <c r="B2228" i="2"/>
  <c r="B2461" i="2"/>
  <c r="B2319" i="2"/>
  <c r="B2216" i="2"/>
  <c r="B2619" i="2"/>
  <c r="B2214" i="2"/>
  <c r="B2723" i="2"/>
  <c r="B2408" i="2"/>
  <c r="B2318" i="2"/>
  <c r="B2407" i="2"/>
  <c r="B1144" i="4"/>
  <c r="B1363" i="2"/>
  <c r="B1063" i="2"/>
  <c r="B1054" i="2"/>
  <c r="B2227" i="2"/>
  <c r="B2671" i="2"/>
  <c r="B2226" i="2"/>
  <c r="B1577" i="2"/>
  <c r="B2460" i="2"/>
  <c r="B2406" i="2"/>
  <c r="B959" i="2"/>
  <c r="B2169" i="2"/>
  <c r="B2405" i="2"/>
  <c r="B2225" i="2"/>
  <c r="B2317" i="2"/>
  <c r="B2316" i="2"/>
  <c r="B1031" i="4"/>
  <c r="B69" i="4"/>
  <c r="B2136" i="2"/>
  <c r="B611" i="2"/>
  <c r="B1070" i="4"/>
  <c r="B2693" i="2"/>
  <c r="B2315" i="2"/>
  <c r="B752" i="4"/>
  <c r="B2314" i="2"/>
  <c r="B2224" i="2"/>
  <c r="B119" i="4"/>
  <c r="B144" i="2"/>
  <c r="B113" i="4"/>
  <c r="B320" i="2"/>
  <c r="B301" i="2"/>
  <c r="B300" i="2"/>
  <c r="B220" i="4"/>
  <c r="B102" i="4"/>
  <c r="B126" i="2"/>
  <c r="B281" i="2"/>
  <c r="B107" i="2"/>
  <c r="B96" i="4"/>
  <c r="B102" i="2"/>
  <c r="B94" i="4"/>
  <c r="B96" i="2"/>
  <c r="B90" i="4"/>
  <c r="B18" i="4"/>
  <c r="B74" i="2"/>
  <c r="B64" i="2"/>
  <c r="B73" i="4"/>
  <c r="B72" i="4"/>
  <c r="B227" i="2"/>
  <c r="B46" i="4"/>
  <c r="B157" i="2"/>
  <c r="B879" i="4"/>
  <c r="B1170" i="4"/>
  <c r="B1173" i="4"/>
  <c r="B28" i="4"/>
  <c r="B17" i="4"/>
  <c r="B13" i="4"/>
  <c r="B12" i="4"/>
  <c r="B6" i="4"/>
  <c r="B5" i="4"/>
  <c r="B5" i="6" l="1"/>
  <c r="B6" i="6"/>
  <c r="B3" i="6"/>
  <c r="B4" i="6"/>
  <c r="B7" i="6"/>
  <c r="B2" i="6"/>
  <c r="B8" i="6"/>
  <c r="B1056" i="4"/>
  <c r="B1402" i="2"/>
  <c r="B2333" i="2"/>
  <c r="B2334" i="2"/>
  <c r="B1114" i="2"/>
  <c r="B527" i="2"/>
  <c r="B2090" i="2"/>
  <c r="B524" i="2"/>
  <c r="B1882" i="2"/>
  <c r="B2086" i="2"/>
  <c r="B2332" i="2"/>
  <c r="B1865" i="2"/>
  <c r="B1081" i="2"/>
  <c r="B1864" i="2"/>
  <c r="B1143" i="4"/>
  <c r="B933" i="4"/>
  <c r="B1003" i="4"/>
  <c r="B1040" i="4"/>
  <c r="B926" i="4"/>
  <c r="B705" i="4"/>
  <c r="B2066" i="2"/>
  <c r="B2239" i="2"/>
  <c r="B1098" i="4"/>
  <c r="B1053" i="2"/>
  <c r="B2331" i="2"/>
  <c r="B2541" i="2"/>
  <c r="B2056" i="2"/>
  <c r="B2330" i="2"/>
  <c r="B718" i="2"/>
  <c r="B1169" i="4"/>
  <c r="B1095" i="4"/>
  <c r="B2050" i="2"/>
  <c r="B2049" i="2"/>
  <c r="B2042" i="2"/>
  <c r="B2238" i="2"/>
  <c r="B2039" i="2"/>
  <c r="B1822" i="2"/>
  <c r="B2414" i="2"/>
  <c r="B1038" i="4"/>
  <c r="B979" i="2"/>
  <c r="B2032" i="2"/>
  <c r="B1803" i="2"/>
  <c r="B1088" i="4"/>
  <c r="B2175" i="2"/>
  <c r="B1156" i="4"/>
  <c r="B1087" i="4"/>
  <c r="B1282" i="2"/>
  <c r="B1420" i="2"/>
  <c r="B2016" i="2"/>
  <c r="B2012" i="2"/>
  <c r="B2008" i="2"/>
  <c r="B929" i="2"/>
  <c r="B2237" i="2"/>
  <c r="B2156" i="2"/>
  <c r="B2328" i="2"/>
  <c r="B1779" i="2"/>
  <c r="B642" i="4"/>
  <c r="B1762" i="2"/>
  <c r="B1494" i="2"/>
  <c r="B1493" i="2"/>
  <c r="B2236" i="2"/>
  <c r="B390" i="2"/>
  <c r="B1026" i="4"/>
  <c r="B1069" i="4"/>
  <c r="B1976" i="2"/>
  <c r="B2464" i="2"/>
  <c r="B594" i="2"/>
  <c r="B1730" i="2"/>
  <c r="B845" i="2"/>
  <c r="B874" i="4"/>
  <c r="B1726" i="2"/>
  <c r="B868" i="4"/>
  <c r="B1951" i="2"/>
  <c r="B2463" i="2"/>
  <c r="B2114" i="2"/>
  <c r="B812" i="2"/>
  <c r="B2325" i="2"/>
  <c r="B2324" i="2"/>
  <c r="B2413" i="2"/>
  <c r="B341" i="2"/>
  <c r="B2412" i="2"/>
  <c r="B1677" i="2"/>
  <c r="B852" i="4"/>
  <c r="B234" i="4"/>
  <c r="B112" i="4"/>
  <c r="B549" i="4"/>
  <c r="B1007" i="4"/>
  <c r="B711" i="4"/>
  <c r="B932" i="4"/>
  <c r="B366" i="4"/>
  <c r="B526" i="4"/>
  <c r="B822" i="4"/>
  <c r="B991" i="4"/>
  <c r="B985" i="4"/>
  <c r="B199" i="4"/>
  <c r="B98" i="4"/>
  <c r="B913" i="4"/>
  <c r="B679" i="4"/>
  <c r="B190" i="4"/>
  <c r="B189" i="4"/>
  <c r="B490" i="4"/>
  <c r="B973" i="4"/>
  <c r="B972" i="4"/>
  <c r="B468" i="4"/>
  <c r="B647" i="4"/>
  <c r="B969" i="4"/>
  <c r="B463" i="4"/>
  <c r="B628" i="4"/>
  <c r="B608" i="4"/>
  <c r="B434" i="4"/>
  <c r="B432" i="4"/>
  <c r="B142" i="4"/>
  <c r="B413" i="4"/>
  <c r="B955" i="4"/>
  <c r="B857" i="4"/>
  <c r="B572" i="4"/>
  <c r="B1907" i="2"/>
  <c r="B787" i="2"/>
  <c r="B1131" i="2"/>
  <c r="B785" i="2"/>
  <c r="B1652" i="2"/>
  <c r="B1119" i="2"/>
  <c r="B1646" i="2"/>
  <c r="B1115" i="2"/>
  <c r="B1390" i="2"/>
  <c r="B1890" i="2"/>
  <c r="B766" i="2"/>
  <c r="B764" i="2"/>
  <c r="B1105" i="2"/>
  <c r="B518" i="2"/>
  <c r="B1874" i="2"/>
  <c r="B754" i="2"/>
  <c r="B2079" i="2"/>
  <c r="B1090" i="2"/>
  <c r="B1867" i="2"/>
  <c r="B734" i="2"/>
  <c r="B736" i="2"/>
  <c r="B1608" i="2"/>
  <c r="B1841" i="2"/>
  <c r="B1035" i="2"/>
  <c r="B1344" i="2"/>
  <c r="B1036" i="2"/>
  <c r="B1037" i="2"/>
  <c r="B1345" i="2"/>
  <c r="B1346" i="2"/>
  <c r="B1347" i="2"/>
  <c r="B485" i="2"/>
  <c r="B1038" i="2"/>
  <c r="B1837" i="2"/>
  <c r="B1348" i="2"/>
  <c r="B1039" i="2"/>
  <c r="B1340" i="2"/>
  <c r="B1029" i="2"/>
  <c r="B1341" i="2"/>
  <c r="B1030" i="2"/>
  <c r="B1342" i="2"/>
  <c r="B1031" i="2"/>
  <c r="B1343" i="2"/>
  <c r="B1032" i="2"/>
  <c r="B1033" i="2"/>
  <c r="B1034" i="2"/>
  <c r="B1835" i="2"/>
  <c r="B1836" i="2"/>
  <c r="B488" i="2"/>
  <c r="B1336" i="2"/>
  <c r="B1023" i="2"/>
  <c r="B1024" i="2"/>
  <c r="B1337" i="2"/>
  <c r="B1025" i="2"/>
  <c r="B1026" i="2"/>
  <c r="B1338" i="2"/>
  <c r="B1339" i="2"/>
  <c r="B1027" i="2"/>
  <c r="B1834" i="2"/>
  <c r="B1028" i="2"/>
  <c r="B484" i="2"/>
  <c r="B1830" i="2"/>
  <c r="B712" i="2"/>
  <c r="B477" i="2"/>
  <c r="B1587" i="2"/>
  <c r="B1007" i="2"/>
  <c r="B1322" i="2"/>
  <c r="B1003" i="2"/>
  <c r="B1574" i="2"/>
  <c r="B1000" i="2"/>
  <c r="B1561" i="2"/>
  <c r="B1301" i="2"/>
  <c r="B1291" i="2"/>
  <c r="B1798" i="2"/>
  <c r="B447" i="2"/>
  <c r="B953" i="2"/>
  <c r="B662" i="2"/>
  <c r="B659" i="2"/>
  <c r="B434" i="2"/>
  <c r="B932" i="2"/>
  <c r="B1524" i="2"/>
  <c r="B2002" i="2"/>
  <c r="B924" i="2"/>
  <c r="B921" i="2"/>
  <c r="B911" i="2"/>
  <c r="B1773" i="2"/>
  <c r="B901" i="2"/>
  <c r="B1767" i="2"/>
  <c r="B896" i="2"/>
  <c r="B622" i="2"/>
  <c r="B1756" i="2"/>
  <c r="B407" i="2"/>
  <c r="B1222" i="2"/>
  <c r="B871" i="2"/>
  <c r="B872" i="2"/>
  <c r="B1744" i="2"/>
  <c r="B1735" i="2"/>
  <c r="B1734" i="2"/>
  <c r="B1723" i="2"/>
  <c r="B1967" i="2"/>
  <c r="B1719" i="2"/>
  <c r="B1717" i="2"/>
  <c r="B585" i="2"/>
  <c r="B584" i="2"/>
  <c r="B1710" i="2"/>
  <c r="B1457" i="2"/>
  <c r="B1455" i="2"/>
  <c r="B1943" i="2"/>
  <c r="B1940" i="2"/>
  <c r="B1445" i="2"/>
  <c r="B1687" i="2"/>
  <c r="B795" i="2"/>
  <c r="B1431" i="2"/>
  <c r="B548" i="2"/>
  <c r="B335" i="2"/>
  <c r="B133" i="2" l="1"/>
  <c r="B302" i="2"/>
  <c r="B112" i="2"/>
  <c r="B104" i="2"/>
  <c r="B267" i="2"/>
  <c r="B22" i="2"/>
  <c r="F609" i="4"/>
  <c r="C609" i="4" s="1"/>
  <c r="F684" i="4"/>
  <c r="C684" i="4" s="1"/>
  <c r="F683" i="4"/>
  <c r="C683" i="4" s="1"/>
  <c r="B684" i="4"/>
  <c r="F606" i="4"/>
  <c r="C606" i="4" s="1"/>
  <c r="B606" i="4"/>
  <c r="F641" i="4"/>
  <c r="C641" i="4" s="1"/>
  <c r="F633" i="4"/>
  <c r="C633" i="4" s="1"/>
  <c r="B641" i="4"/>
  <c r="B609" i="4"/>
  <c r="F735" i="4"/>
  <c r="C735" i="4" s="1"/>
  <c r="F724" i="4"/>
  <c r="C724" i="4" s="1"/>
  <c r="F723" i="4"/>
  <c r="C723" i="4" s="1"/>
  <c r="F718" i="4"/>
  <c r="C718" i="4" s="1"/>
  <c r="F713" i="4"/>
  <c r="C713" i="4" s="1"/>
  <c r="F709" i="4"/>
  <c r="C709" i="4" s="1"/>
  <c r="F696" i="4"/>
  <c r="C696" i="4" s="1"/>
  <c r="F693" i="4"/>
  <c r="C693" i="4" s="1"/>
  <c r="F692" i="4"/>
  <c r="C692" i="4" s="1"/>
  <c r="F671" i="4"/>
  <c r="C671" i="4" s="1"/>
  <c r="F631" i="4"/>
  <c r="C631" i="4" s="1"/>
  <c r="F630" i="4"/>
  <c r="C630" i="4" s="1"/>
  <c r="F629" i="4"/>
  <c r="C629" i="4" s="1"/>
  <c r="F621" i="4"/>
  <c r="C621" i="4" s="1"/>
  <c r="F619" i="4"/>
  <c r="C619" i="4" s="1"/>
  <c r="F604" i="4"/>
  <c r="C604" i="4" s="1"/>
  <c r="F593" i="4"/>
  <c r="C593" i="4" s="1"/>
  <c r="F592" i="4"/>
  <c r="C592" i="4" s="1"/>
  <c r="F849" i="4"/>
  <c r="C849" i="4" s="1"/>
  <c r="B849" i="4"/>
  <c r="F89" i="4"/>
  <c r="C89" i="4" s="1"/>
  <c r="F82" i="4"/>
  <c r="C82" i="4" s="1"/>
  <c r="F74" i="4"/>
  <c r="C74" i="4" s="1"/>
  <c r="F591" i="4"/>
  <c r="C591" i="4" s="1"/>
  <c r="B1317" i="2"/>
  <c r="B2395" i="2"/>
  <c r="B815" i="4"/>
  <c r="B2451" i="2"/>
  <c r="B1045" i="2"/>
  <c r="B2452" i="2"/>
  <c r="B2453" i="2"/>
  <c r="B704" i="4" l="1"/>
  <c r="B1857" i="2"/>
  <c r="B825" i="4"/>
  <c r="B1861" i="2"/>
  <c r="B996" i="4"/>
  <c r="B1109" i="4"/>
  <c r="B831" i="4"/>
  <c r="B834" i="4"/>
  <c r="B2457" i="2"/>
  <c r="B2401" i="2"/>
  <c r="B2213" i="2"/>
  <c r="B768" i="2"/>
  <c r="B770" i="2"/>
  <c r="B2094" i="2"/>
  <c r="B719" i="4"/>
  <c r="B726" i="4"/>
  <c r="B2040" i="2"/>
  <c r="B802" i="4"/>
  <c r="B2307" i="2"/>
  <c r="B2306" i="2"/>
  <c r="B672" i="2"/>
  <c r="B657" i="4"/>
  <c r="B786" i="4"/>
  <c r="B2305" i="2"/>
  <c r="B650" i="2"/>
  <c r="B465" i="4"/>
  <c r="B920" i="2"/>
  <c r="B886" i="4"/>
  <c r="B2302" i="2"/>
  <c r="B773" i="4"/>
  <c r="B444" i="4"/>
  <c r="B761" i="4"/>
  <c r="B616" i="4"/>
  <c r="B1480" i="2"/>
  <c r="B2563" i="2"/>
  <c r="B741" i="4"/>
  <c r="B120" i="4"/>
  <c r="B88" i="4"/>
  <c r="B870" i="4"/>
  <c r="B252" i="4"/>
  <c r="B580" i="4"/>
  <c r="B315" i="2"/>
  <c r="B500" i="2"/>
  <c r="B444" i="2"/>
  <c r="B1271" i="2"/>
  <c r="B419" i="2"/>
  <c r="B235" i="2"/>
  <c r="B1102" i="4"/>
  <c r="B666" i="4"/>
  <c r="B1072" i="4"/>
  <c r="B440" i="4"/>
  <c r="B1396" i="2"/>
  <c r="B529" i="2"/>
  <c r="B2288" i="2"/>
  <c r="B1306" i="2"/>
  <c r="B2372" i="2"/>
  <c r="B457" i="2"/>
  <c r="B2168" i="2"/>
  <c r="B1783" i="2"/>
  <c r="B2367" i="2"/>
  <c r="B2287" i="2"/>
  <c r="B1941" i="2"/>
  <c r="B1149" i="4"/>
  <c r="B1148" i="4"/>
  <c r="B1101" i="4"/>
  <c r="B1096" i="4"/>
  <c r="B1094" i="4"/>
  <c r="B1093" i="4"/>
  <c r="B1091" i="4"/>
  <c r="B1090" i="4"/>
  <c r="B1089" i="4"/>
  <c r="B1085" i="4"/>
  <c r="B1082" i="4"/>
  <c r="B1081" i="4"/>
  <c r="B1079" i="4"/>
  <c r="B1077" i="4"/>
  <c r="B1076" i="4"/>
  <c r="B1075" i="4"/>
  <c r="B1074" i="4"/>
  <c r="B1073" i="4"/>
  <c r="B1065" i="4"/>
  <c r="B1064" i="4"/>
  <c r="B1063" i="4"/>
  <c r="B1062" i="4"/>
  <c r="B1058" i="4"/>
  <c r="B1150" i="4"/>
  <c r="B1016" i="4"/>
  <c r="B2091" i="2"/>
  <c r="B1887" i="2"/>
  <c r="B714" i="4"/>
  <c r="B944" i="4" l="1"/>
  <c r="B392" i="4"/>
  <c r="B385" i="4"/>
  <c r="B230" i="4"/>
  <c r="B1000" i="4"/>
  <c r="B999" i="4"/>
  <c r="B816" i="4"/>
  <c r="B808" i="4"/>
  <c r="B909" i="4"/>
  <c r="B2253" i="2"/>
  <c r="B1647" i="2"/>
  <c r="B2252" i="2"/>
  <c r="B1891" i="2"/>
  <c r="B769" i="2"/>
  <c r="B1391" i="2"/>
  <c r="B1639" i="2"/>
  <c r="B2089" i="2"/>
  <c r="B1100" i="2"/>
  <c r="B1096" i="2"/>
  <c r="B1066" i="2"/>
  <c r="B1323" i="2"/>
  <c r="B706" i="2"/>
  <c r="B1824" i="2"/>
  <c r="B2041" i="2"/>
  <c r="B1818" i="2"/>
  <c r="B990" i="2"/>
  <c r="B1569" i="2"/>
  <c r="B1305" i="2"/>
  <c r="B2037" i="2"/>
  <c r="B982" i="2"/>
  <c r="B1557" i="2"/>
  <c r="B2176" i="2"/>
  <c r="B2028" i="2"/>
  <c r="B1541" i="2"/>
  <c r="B2024" i="2"/>
  <c r="B1289" i="2"/>
  <c r="B1283" i="2"/>
  <c r="B956" i="2"/>
  <c r="B940" i="2"/>
  <c r="B1266" i="2"/>
  <c r="B1788" i="2"/>
  <c r="B1527" i="2"/>
  <c r="B1258" i="2"/>
  <c r="B2162" i="2"/>
  <c r="B2003" i="2"/>
  <c r="B2160" i="2"/>
  <c r="B1782" i="2"/>
  <c r="B644" i="2"/>
  <c r="B643" i="2"/>
  <c r="B2153" i="2"/>
  <c r="B912" i="2"/>
  <c r="B2149" i="2"/>
  <c r="B1512" i="2"/>
  <c r="B904" i="2"/>
  <c r="B903" i="2"/>
  <c r="B2144" i="2"/>
  <c r="B1763" i="2"/>
  <c r="B887" i="2"/>
  <c r="B49" i="2"/>
  <c r="B1498" i="2"/>
  <c r="B1224" i="2"/>
  <c r="B1753" i="2"/>
  <c r="B1749" i="2"/>
  <c r="B400" i="2"/>
  <c r="B1212" i="2"/>
  <c r="B1211" i="2"/>
  <c r="B377" i="2"/>
  <c r="B1974" i="2"/>
  <c r="B593" i="2"/>
  <c r="B1968" i="2"/>
  <c r="B1718" i="2"/>
  <c r="B1467" i="2"/>
  <c r="B1464" i="2"/>
  <c r="B1705" i="2"/>
  <c r="B1456" i="2"/>
  <c r="B1700" i="2"/>
  <c r="B1949" i="2"/>
  <c r="B1454" i="2"/>
  <c r="B1450" i="2"/>
  <c r="B1947" i="2"/>
  <c r="B1945" i="2"/>
  <c r="B815" i="2"/>
  <c r="B809" i="2"/>
  <c r="B1693" i="2"/>
  <c r="B1935" i="2"/>
  <c r="B1679" i="2"/>
  <c r="B1432" i="2"/>
  <c r="B792" i="2"/>
  <c r="B1928" i="2"/>
  <c r="B338" i="2"/>
  <c r="B2356" i="2"/>
  <c r="B1143" i="2"/>
  <c r="B788" i="2"/>
  <c r="B1393" i="2"/>
  <c r="B1108" i="2"/>
  <c r="B1389" i="2"/>
  <c r="B1386" i="2"/>
  <c r="B1613" i="2"/>
  <c r="B1356" i="2"/>
  <c r="B1042" i="2"/>
  <c r="B1040" i="2"/>
  <c r="B1349" i="2"/>
  <c r="B1809" i="2"/>
  <c r="B1302" i="2"/>
  <c r="B1294" i="2"/>
  <c r="B674" i="2"/>
  <c r="B1542" i="2"/>
  <c r="B918" i="2"/>
  <c r="B1247" i="2"/>
  <c r="B882" i="2"/>
  <c r="B1491" i="2"/>
  <c r="B1712" i="2"/>
  <c r="B810" i="2"/>
  <c r="B566" i="4"/>
  <c r="B558" i="4"/>
  <c r="B506" i="4"/>
  <c r="B500" i="4"/>
  <c r="B495" i="4"/>
  <c r="B487" i="4"/>
  <c r="B903" i="4"/>
  <c r="B470" i="4"/>
  <c r="B448" i="4"/>
  <c r="B371" i="4"/>
  <c r="B214" i="4"/>
  <c r="B180" i="4"/>
  <c r="B2220" i="2"/>
  <c r="B1663" i="2"/>
  <c r="B1644" i="2"/>
  <c r="B528" i="2"/>
  <c r="B189" i="2"/>
  <c r="B32" i="2"/>
  <c r="B203" i="2"/>
  <c r="B40" i="2"/>
  <c r="B41" i="2"/>
  <c r="B210" i="2"/>
  <c r="B44" i="2"/>
  <c r="B214" i="2"/>
  <c r="B216" i="2"/>
  <c r="B217" i="2"/>
  <c r="B45" i="2"/>
  <c r="B218" i="2"/>
  <c r="B223" i="2"/>
  <c r="B52" i="2"/>
  <c r="B416" i="2"/>
  <c r="B82" i="2"/>
  <c r="B286" i="2"/>
  <c r="B121" i="2"/>
  <c r="B311" i="2"/>
  <c r="B148" i="2"/>
  <c r="B546" i="2"/>
  <c r="B153" i="2"/>
  <c r="B154" i="2"/>
  <c r="B159" i="2"/>
  <c r="B163" i="2"/>
  <c r="B348" i="2"/>
  <c r="B170" i="2"/>
  <c r="B355" i="2"/>
  <c r="B571" i="2"/>
  <c r="B359" i="2"/>
  <c r="B361" i="2"/>
  <c r="B182" i="2"/>
  <c r="B183" i="2"/>
  <c r="B365" i="2"/>
  <c r="B185" i="2"/>
  <c r="B186" i="2"/>
  <c r="B368" i="2"/>
  <c r="B190" i="2"/>
  <c r="B381" i="2"/>
  <c r="B382" i="2"/>
  <c r="B605" i="2"/>
  <c r="B193" i="2"/>
  <c r="B27" i="2"/>
  <c r="B386" i="2"/>
  <c r="B200" i="2"/>
  <c r="B39" i="2"/>
  <c r="B202" i="2"/>
  <c r="B204" i="2"/>
  <c r="B205" i="2"/>
  <c r="B206" i="2"/>
  <c r="B209" i="2"/>
  <c r="B211" i="2"/>
  <c r="B212" i="2"/>
  <c r="B213" i="2"/>
  <c r="B215" i="2"/>
  <c r="B219" i="2"/>
  <c r="B220" i="2"/>
  <c r="B221" i="2"/>
  <c r="B222" i="2"/>
  <c r="B614" i="2"/>
  <c r="B398" i="2"/>
  <c r="B401" i="2"/>
  <c r="B224" i="2"/>
  <c r="B404" i="2"/>
  <c r="B228" i="2"/>
  <c r="B230" i="2"/>
  <c r="B54" i="2"/>
  <c r="B231" i="2"/>
  <c r="B56" i="2"/>
  <c r="B410" i="2"/>
  <c r="B411" i="2"/>
  <c r="B626" i="2"/>
  <c r="B57" i="2"/>
  <c r="B232" i="2"/>
  <c r="B629" i="2"/>
  <c r="B633" i="2"/>
  <c r="B636" i="2"/>
  <c r="B907" i="2"/>
  <c r="B240" i="2"/>
  <c r="B641" i="2"/>
  <c r="B422" i="2"/>
  <c r="B426" i="2"/>
  <c r="B925" i="2"/>
  <c r="B432" i="2"/>
  <c r="B243" i="2"/>
  <c r="B244" i="2"/>
  <c r="B653" i="2"/>
  <c r="B248" i="2"/>
  <c r="B251" i="2"/>
  <c r="B443" i="2"/>
  <c r="B948" i="2"/>
  <c r="B952" i="2"/>
  <c r="B261" i="2"/>
  <c r="B262" i="2"/>
  <c r="B263" i="2"/>
  <c r="B264" i="2"/>
  <c r="B88" i="2"/>
  <c r="B89" i="2"/>
  <c r="B682" i="2"/>
  <c r="B266" i="2"/>
  <c r="B94" i="2"/>
  <c r="B268" i="2"/>
  <c r="B269" i="2"/>
  <c r="B689" i="2"/>
  <c r="B465" i="2"/>
  <c r="B467" i="2"/>
  <c r="B272" i="2"/>
  <c r="B696" i="2"/>
  <c r="B698" i="2"/>
  <c r="B273" i="2"/>
  <c r="B274" i="2"/>
  <c r="B472" i="2"/>
  <c r="B473" i="2"/>
  <c r="B105" i="2"/>
  <c r="B106" i="2"/>
  <c r="B278" i="2"/>
  <c r="B279" i="2"/>
  <c r="B111" i="2"/>
  <c r="B480" i="2"/>
  <c r="B715" i="2"/>
  <c r="B282" i="2"/>
  <c r="B283" i="2"/>
  <c r="B284" i="2"/>
  <c r="B486" i="2"/>
  <c r="B491" i="2"/>
  <c r="B493" i="2"/>
  <c r="B495" i="2"/>
  <c r="B294" i="2"/>
  <c r="B503" i="2"/>
  <c r="B504" i="2"/>
  <c r="B1077" i="2"/>
  <c r="B741" i="2"/>
  <c r="B303" i="2"/>
  <c r="B304" i="2"/>
  <c r="B306" i="2"/>
  <c r="B515" i="2"/>
  <c r="B517" i="2"/>
  <c r="B757" i="2"/>
  <c r="B759" i="2"/>
  <c r="B760" i="2"/>
  <c r="B314" i="2"/>
  <c r="B322" i="2"/>
  <c r="B779" i="2"/>
  <c r="B328" i="2"/>
  <c r="B535" i="2"/>
  <c r="B145" i="2"/>
  <c r="B797" i="2"/>
  <c r="B542" i="2"/>
  <c r="B146" i="2"/>
  <c r="B337" i="2"/>
  <c r="B796" i="2"/>
  <c r="B556" i="2"/>
  <c r="B798" i="2"/>
  <c r="B567" i="2"/>
  <c r="B813" i="2"/>
  <c r="B1171" i="2"/>
  <c r="B819" i="2"/>
  <c r="B356" i="2"/>
  <c r="B576" i="2"/>
  <c r="B837" i="2"/>
  <c r="B839" i="2"/>
  <c r="B847" i="2"/>
  <c r="B849" i="2"/>
  <c r="B857" i="2"/>
  <c r="B861" i="2"/>
  <c r="B862" i="2"/>
  <c r="B609" i="2"/>
  <c r="B873" i="2"/>
  <c r="B392" i="2"/>
  <c r="B394" i="2"/>
  <c r="B803" i="2"/>
  <c r="B613" i="2"/>
  <c r="B616" i="2"/>
  <c r="B890" i="2"/>
  <c r="B50" i="2"/>
  <c r="B623" i="2"/>
  <c r="B55" i="2"/>
  <c r="B892" i="2"/>
  <c r="B628" i="2"/>
  <c r="B897" i="2"/>
  <c r="B899" i="2"/>
  <c r="B638" i="2"/>
  <c r="B908" i="2"/>
  <c r="B1241" i="2"/>
  <c r="B1242" i="2"/>
  <c r="B1243" i="2"/>
  <c r="B642" i="2"/>
  <c r="B923" i="2"/>
  <c r="B439" i="2"/>
  <c r="B945" i="2"/>
  <c r="B951" i="2"/>
  <c r="B446" i="2"/>
  <c r="B1287" i="2"/>
  <c r="B1288" i="2"/>
  <c r="B452" i="2"/>
  <c r="B670" i="2"/>
  <c r="B965" i="2"/>
  <c r="B1293" i="2"/>
  <c r="B676" i="2"/>
  <c r="B975" i="2"/>
  <c r="B678" i="2"/>
  <c r="B977" i="2"/>
  <c r="B980" i="2"/>
  <c r="B688" i="2"/>
  <c r="B987" i="2"/>
  <c r="B991" i="2"/>
  <c r="B996" i="2"/>
  <c r="B998" i="2"/>
  <c r="B704" i="2"/>
  <c r="B1324" i="2"/>
  <c r="B1019" i="2"/>
  <c r="B1021" i="2"/>
  <c r="B1052" i="2"/>
  <c r="B1055" i="2"/>
  <c r="B118" i="2"/>
  <c r="B728" i="2"/>
  <c r="B497" i="2"/>
  <c r="B1060" i="2"/>
  <c r="B125" i="2"/>
  <c r="B733" i="2"/>
  <c r="B1075" i="2"/>
  <c r="B1442" i="2"/>
  <c r="B167" i="2"/>
  <c r="B743" i="2"/>
  <c r="B513" i="2"/>
  <c r="B746" i="2"/>
  <c r="B747" i="2"/>
  <c r="B751" i="2"/>
  <c r="B1092" i="2"/>
  <c r="B1381" i="2"/>
  <c r="B1098" i="2"/>
  <c r="B1101" i="2"/>
  <c r="B1102" i="2"/>
  <c r="B1104" i="2"/>
  <c r="B1392" i="2"/>
  <c r="B323" i="2"/>
  <c r="B775" i="2"/>
  <c r="B1127" i="2"/>
  <c r="B1129" i="2"/>
  <c r="B1133" i="2"/>
  <c r="B1136" i="2"/>
  <c r="B786" i="2"/>
  <c r="B790" i="2"/>
  <c r="B1428" i="2"/>
  <c r="B544" i="2"/>
  <c r="B1436" i="2"/>
  <c r="B1161" i="2"/>
  <c r="B802" i="2"/>
  <c r="B566" i="2"/>
  <c r="B1449" i="2"/>
  <c r="B1937" i="2"/>
  <c r="B1175" i="2"/>
  <c r="B824" i="2"/>
  <c r="B574" i="2"/>
  <c r="B1458" i="2"/>
  <c r="B1187" i="2"/>
  <c r="B586" i="2"/>
  <c r="B836" i="2"/>
  <c r="B1474" i="2"/>
  <c r="B1198" i="2"/>
  <c r="B1475" i="2"/>
  <c r="B853" i="2"/>
  <c r="B601" i="2"/>
  <c r="B604" i="2"/>
  <c r="B606" i="2"/>
  <c r="B562" i="2"/>
  <c r="B820" i="2"/>
  <c r="B1214" i="2"/>
  <c r="B1490" i="2"/>
  <c r="B875" i="2"/>
  <c r="B1492" i="2"/>
  <c r="B1497" i="2"/>
  <c r="B1225" i="2"/>
  <c r="B620" i="2"/>
  <c r="B1500" i="2"/>
  <c r="B1228" i="2"/>
  <c r="B891" i="2"/>
  <c r="B1245" i="2"/>
  <c r="B913" i="2"/>
  <c r="B1517" i="2"/>
  <c r="B1521" i="2"/>
  <c r="B429" i="2"/>
  <c r="B648" i="2"/>
  <c r="B1703" i="2"/>
  <c r="B938" i="2"/>
  <c r="B656" i="2"/>
  <c r="B1529" i="2"/>
  <c r="B71" i="2"/>
  <c r="B1530" i="2"/>
  <c r="B943" i="2"/>
  <c r="B1533" i="2"/>
  <c r="B1797" i="2"/>
  <c r="B667" i="2"/>
  <c r="B964" i="2"/>
  <c r="B970" i="2"/>
  <c r="B971" i="2"/>
  <c r="B680" i="2"/>
  <c r="B684" i="2"/>
  <c r="B981" i="2"/>
  <c r="B1303" i="2"/>
  <c r="B989" i="2"/>
  <c r="B701" i="2"/>
  <c r="B1011" i="2"/>
  <c r="B109" i="2"/>
  <c r="B1013" i="2"/>
  <c r="B713" i="2"/>
  <c r="B1020" i="2"/>
  <c r="B1353" i="2"/>
  <c r="B1601" i="2"/>
  <c r="B1056" i="2"/>
  <c r="B1704" i="2"/>
  <c r="B2122" i="2"/>
  <c r="B1964" i="2"/>
  <c r="B843" i="2"/>
  <c r="B1371" i="2"/>
  <c r="B1617" i="2"/>
  <c r="B1197" i="2"/>
  <c r="B1621" i="2"/>
  <c r="B748" i="2"/>
  <c r="B1377" i="2"/>
  <c r="B1094" i="2"/>
  <c r="B1378" i="2"/>
  <c r="B1384" i="2"/>
  <c r="B1634" i="2"/>
  <c r="B522" i="2"/>
  <c r="B1385" i="2"/>
  <c r="B761" i="2"/>
  <c r="B772" i="2"/>
  <c r="B1120" i="2"/>
  <c r="B778" i="2"/>
  <c r="B1407" i="2"/>
  <c r="B1409" i="2"/>
  <c r="B540" i="2"/>
  <c r="B1970" i="2"/>
  <c r="B1688" i="2"/>
  <c r="B1478" i="2"/>
  <c r="B805" i="2"/>
  <c r="B806" i="2"/>
  <c r="B1170" i="2"/>
  <c r="B1172" i="2"/>
  <c r="B816" i="2"/>
  <c r="B572" i="2"/>
  <c r="B1451" i="2"/>
  <c r="B1953" i="2"/>
  <c r="B1709" i="2"/>
  <c r="B1711" i="2"/>
  <c r="B1194" i="2"/>
  <c r="B1473" i="2"/>
  <c r="B854" i="2"/>
  <c r="B1972" i="2"/>
  <c r="B598" i="2"/>
  <c r="B860" i="2"/>
  <c r="B376" i="2"/>
  <c r="B858" i="2"/>
  <c r="B1742" i="2"/>
  <c r="B878" i="2"/>
  <c r="B1983" i="2"/>
  <c r="B1488" i="2"/>
  <c r="B1505" i="2"/>
  <c r="B1764" i="2"/>
  <c r="B894" i="2"/>
  <c r="B1233" i="2"/>
  <c r="B1769" i="2"/>
  <c r="B905" i="2"/>
  <c r="B1775" i="2"/>
  <c r="B910" i="2"/>
  <c r="B1780" i="2"/>
  <c r="B1747" i="2"/>
  <c r="B612" i="2"/>
  <c r="B615" i="2"/>
  <c r="B885" i="2"/>
  <c r="B1269" i="2"/>
  <c r="B1792" i="2"/>
  <c r="B2014" i="2"/>
  <c r="B947" i="2"/>
  <c r="B1535" i="2"/>
  <c r="B1537" i="2"/>
  <c r="B1290" i="2"/>
  <c r="B1800" i="2"/>
  <c r="B1295" i="2"/>
  <c r="B973" i="2"/>
  <c r="B1993" i="2"/>
  <c r="B1772" i="2"/>
  <c r="B2035" i="2"/>
  <c r="B1810" i="2"/>
  <c r="B691" i="2"/>
  <c r="B1566" i="2"/>
  <c r="B1815" i="2"/>
  <c r="B1511" i="2"/>
  <c r="B1998" i="2"/>
  <c r="B994" i="2"/>
  <c r="B1999" i="2"/>
  <c r="B1518" i="2"/>
  <c r="B1579" i="2"/>
  <c r="B2154" i="2"/>
  <c r="B1332" i="2"/>
  <c r="B1592" i="2"/>
  <c r="B717" i="2"/>
  <c r="B1022" i="2"/>
  <c r="B1254" i="2"/>
  <c r="B1598" i="2"/>
  <c r="B1256" i="2"/>
  <c r="B1064" i="2"/>
  <c r="B1070" i="2"/>
  <c r="B1367" i="2"/>
  <c r="B1074" i="2"/>
  <c r="B1862" i="2"/>
  <c r="B1614" i="2"/>
  <c r="B1079" i="2"/>
  <c r="B1633" i="2"/>
  <c r="B1257" i="2"/>
  <c r="B1878" i="2"/>
  <c r="B1879" i="2"/>
  <c r="B1880" i="2"/>
  <c r="B1881" i="2"/>
  <c r="B762" i="2"/>
  <c r="B2088" i="2"/>
  <c r="B1894" i="2"/>
  <c r="B1121" i="2"/>
  <c r="B1400" i="2"/>
  <c r="B1125" i="2"/>
  <c r="B934" i="2"/>
  <c r="B1659" i="2"/>
  <c r="B1903" i="2"/>
  <c r="B1905" i="2"/>
  <c r="B1666" i="2"/>
  <c r="B1668" i="2"/>
  <c r="B1925" i="2"/>
  <c r="B2110" i="2"/>
  <c r="B1160" i="2"/>
  <c r="B1162" i="2"/>
  <c r="B2009" i="2"/>
  <c r="B1440" i="2"/>
  <c r="B1167" i="2"/>
  <c r="B1169" i="2"/>
  <c r="B1443" i="2"/>
  <c r="B1691" i="2"/>
  <c r="B1448" i="2"/>
  <c r="B1942" i="2"/>
  <c r="B1174" i="2"/>
  <c r="B821" i="2"/>
  <c r="B1176" i="2"/>
  <c r="B1452" i="2"/>
  <c r="B2119" i="2"/>
  <c r="B1948" i="2"/>
  <c r="B1950" i="2"/>
  <c r="B1182" i="2"/>
  <c r="B1952" i="2"/>
  <c r="B1954" i="2"/>
  <c r="B1184" i="2"/>
  <c r="B1186" i="2"/>
  <c r="B1462" i="2"/>
  <c r="B1264" i="2"/>
  <c r="B1190" i="2"/>
  <c r="B2298" i="2"/>
  <c r="B1470" i="2"/>
  <c r="B2299" i="2"/>
  <c r="B846" i="2"/>
  <c r="B1971" i="2"/>
  <c r="B1276" i="2"/>
  <c r="B1793" i="2"/>
  <c r="B192" i="2"/>
  <c r="B1736" i="2"/>
  <c r="B1978" i="2"/>
  <c r="B1210" i="2"/>
  <c r="B2443" i="2"/>
  <c r="B1795" i="2"/>
  <c r="B2444" i="2"/>
  <c r="B1489" i="2"/>
  <c r="B2278" i="2"/>
  <c r="B2445" i="2"/>
  <c r="B2021" i="2"/>
  <c r="B1751" i="2"/>
  <c r="B886" i="2"/>
  <c r="B1499" i="2"/>
  <c r="B1503" i="2"/>
  <c r="B2139" i="2"/>
  <c r="B1229" i="2"/>
  <c r="B1232" i="2"/>
  <c r="B1801" i="2"/>
  <c r="B1508" i="2"/>
  <c r="B1558" i="2"/>
  <c r="B1238" i="2"/>
  <c r="B2147" i="2"/>
  <c r="B2385" i="2"/>
  <c r="B1559" i="2"/>
  <c r="B983" i="2"/>
  <c r="B1513" i="2"/>
  <c r="B2448" i="2"/>
  <c r="B1249" i="2"/>
  <c r="B1808" i="2"/>
  <c r="B1563" i="2"/>
  <c r="B1519" i="2"/>
  <c r="B2157" i="2"/>
  <c r="B2304" i="2"/>
  <c r="B2511" i="2"/>
  <c r="B937" i="2"/>
  <c r="B2512" i="2"/>
  <c r="B1309" i="2"/>
  <c r="B1787" i="2"/>
  <c r="B1310" i="2"/>
  <c r="B1314" i="2"/>
  <c r="B949" i="2"/>
  <c r="B1794" i="2"/>
  <c r="B1315" i="2"/>
  <c r="B2020" i="2"/>
  <c r="B2183" i="2"/>
  <c r="B1578" i="2"/>
  <c r="B1279" i="2"/>
  <c r="B1280" i="2"/>
  <c r="B1538" i="2"/>
  <c r="B1581" i="2"/>
  <c r="B1285" i="2"/>
  <c r="B2172" i="2"/>
  <c r="B1544" i="2"/>
  <c r="B1550" i="2"/>
  <c r="B1551" i="2"/>
  <c r="B1297" i="2"/>
  <c r="B1300" i="2"/>
  <c r="B2059" i="2"/>
  <c r="B1839" i="2"/>
  <c r="B1352" i="2"/>
  <c r="B1307" i="2"/>
  <c r="B1816" i="2"/>
  <c r="B1311" i="2"/>
  <c r="B1059" i="2"/>
  <c r="B1001" i="2"/>
  <c r="B1320" i="2"/>
  <c r="B1852" i="2"/>
  <c r="B1826" i="2"/>
  <c r="B2048" i="2"/>
  <c r="B1854" i="2"/>
  <c r="B2450" i="2"/>
  <c r="B2396" i="2"/>
  <c r="B1326" i="2"/>
  <c r="B1015" i="2"/>
  <c r="B2188" i="2"/>
  <c r="B2398" i="2"/>
  <c r="B2289" i="2"/>
  <c r="B285" i="2"/>
  <c r="B1072" i="2"/>
  <c r="B116" i="2"/>
  <c r="B1073" i="2"/>
  <c r="B1602" i="2"/>
  <c r="B2310" i="2"/>
  <c r="B292" i="2"/>
  <c r="B1851" i="2"/>
  <c r="B2196" i="2"/>
  <c r="B293" i="2"/>
  <c r="B509" i="2"/>
  <c r="B1618" i="2"/>
  <c r="B1853" i="2"/>
  <c r="B2199" i="2"/>
  <c r="B2069" i="2"/>
  <c r="B1858" i="2"/>
  <c r="B1860" i="2"/>
  <c r="B745" i="2"/>
  <c r="B2455" i="2"/>
  <c r="B1870" i="2"/>
  <c r="B1628" i="2"/>
  <c r="B2203" i="2"/>
  <c r="B1087" i="2"/>
  <c r="B519" i="2"/>
  <c r="B1875" i="2"/>
  <c r="B1383" i="2"/>
  <c r="B2204" i="2"/>
  <c r="B308" i="2"/>
  <c r="B1622" i="2"/>
  <c r="B2456" i="2"/>
  <c r="B2251" i="2"/>
  <c r="B753" i="2"/>
  <c r="B1638" i="2"/>
  <c r="B1640" i="2"/>
  <c r="B2083" i="2"/>
  <c r="B1629" i="2"/>
  <c r="B1876" i="2"/>
  <c r="B2084" i="2"/>
  <c r="B2085" i="2"/>
  <c r="B312" i="2"/>
  <c r="B2211" i="2"/>
  <c r="B1895" i="2"/>
  <c r="B1126" i="2"/>
  <c r="B2524" i="2"/>
  <c r="B1398" i="2"/>
  <c r="B1649" i="2"/>
  <c r="B1650" i="2"/>
  <c r="B1651" i="2"/>
  <c r="B1658" i="2"/>
  <c r="B2100" i="2"/>
  <c r="B1901" i="2"/>
  <c r="B539" i="2"/>
  <c r="B330" i="2"/>
  <c r="B1664" i="2"/>
  <c r="B2525" i="2"/>
  <c r="B1665" i="2"/>
  <c r="B2403" i="2"/>
  <c r="B2104" i="2"/>
  <c r="B748" i="4"/>
  <c r="B577" i="4"/>
  <c r="B4" i="5"/>
  <c r="B3" i="5"/>
  <c r="B2" i="5"/>
  <c r="B201" i="4"/>
  <c r="B19" i="4"/>
  <c r="B23" i="4"/>
  <c r="B29" i="4"/>
  <c r="B2" i="4"/>
  <c r="B34" i="4"/>
  <c r="B123" i="4"/>
  <c r="B3" i="4"/>
  <c r="B125" i="4"/>
  <c r="B127" i="4"/>
  <c r="B250" i="4"/>
  <c r="B585" i="4"/>
  <c r="B257" i="4"/>
  <c r="B418" i="4"/>
  <c r="B41" i="4"/>
  <c r="B43" i="4"/>
  <c r="B136" i="4"/>
  <c r="B137" i="4"/>
  <c r="B260" i="4"/>
  <c r="B261" i="4"/>
  <c r="B140" i="4"/>
  <c r="B264" i="4"/>
  <c r="B265" i="4"/>
  <c r="B8" i="4"/>
  <c r="B141" i="4"/>
  <c r="B427" i="4"/>
  <c r="B267" i="4"/>
  <c r="B143" i="4"/>
  <c r="B269" i="4"/>
  <c r="B147" i="4"/>
  <c r="B285" i="4"/>
  <c r="B624" i="4"/>
  <c r="B66" i="4"/>
  <c r="B67" i="4"/>
  <c r="B10" i="4"/>
  <c r="B446" i="4"/>
  <c r="B293" i="4"/>
  <c r="B70" i="4"/>
  <c r="B159" i="4"/>
  <c r="B161" i="4"/>
  <c r="B164" i="4"/>
  <c r="B299" i="4"/>
  <c r="B639" i="4"/>
  <c r="B464" i="4"/>
  <c r="B171" i="4"/>
  <c r="B75" i="4"/>
  <c r="B76" i="4"/>
  <c r="B173" i="4"/>
  <c r="B78" i="4"/>
  <c r="B473" i="4"/>
  <c r="B80" i="4"/>
  <c r="B309" i="4"/>
  <c r="B16" i="4"/>
  <c r="B311" i="4"/>
  <c r="B81" i="4"/>
  <c r="B177" i="4"/>
  <c r="B82" i="4"/>
  <c r="B179" i="4"/>
  <c r="B87" i="4"/>
  <c r="B489" i="4"/>
  <c r="B182" i="4"/>
  <c r="B183" i="4"/>
  <c r="B185" i="4"/>
  <c r="B89" i="4"/>
  <c r="B188" i="4"/>
  <c r="B323" i="4"/>
  <c r="B328" i="4"/>
  <c r="B92" i="4"/>
  <c r="B93" i="4"/>
  <c r="B502" i="4"/>
  <c r="B194" i="4"/>
  <c r="B95" i="4"/>
  <c r="B337" i="4"/>
  <c r="B195" i="4"/>
  <c r="B196" i="4"/>
  <c r="B200" i="4"/>
  <c r="B99" i="4"/>
  <c r="B202" i="4"/>
  <c r="B350" i="4"/>
  <c r="B209" i="4"/>
  <c r="B210" i="4"/>
  <c r="B211" i="4"/>
  <c r="B358" i="4"/>
  <c r="B360" i="4"/>
  <c r="B21" i="4"/>
  <c r="B215" i="4"/>
  <c r="B216" i="4"/>
  <c r="B218" i="4"/>
  <c r="B219" i="4"/>
  <c r="B221" i="4"/>
  <c r="B372" i="4"/>
  <c r="B373" i="4"/>
  <c r="B107" i="4"/>
  <c r="B223" i="4"/>
  <c r="B225" i="4"/>
  <c r="B109" i="4"/>
  <c r="B110" i="4"/>
  <c r="B537" i="4"/>
  <c r="B539" i="4"/>
  <c r="B544" i="4"/>
  <c r="B235" i="4"/>
  <c r="B236" i="4"/>
  <c r="B238" i="4"/>
  <c r="B239" i="4"/>
  <c r="B240" i="4"/>
  <c r="B402" i="4"/>
  <c r="B35" i="4"/>
  <c r="B405" i="4"/>
  <c r="B126" i="4"/>
  <c r="B248" i="4"/>
  <c r="B139" i="4"/>
  <c r="B423" i="4"/>
  <c r="B424" i="4"/>
  <c r="B273" i="4"/>
  <c r="B145" i="4"/>
  <c r="B1025" i="4"/>
  <c r="B275" i="4"/>
  <c r="B280" i="4"/>
  <c r="B441" i="4"/>
  <c r="B287" i="4"/>
  <c r="B450" i="4"/>
  <c r="B160" i="4"/>
  <c r="B162" i="4"/>
  <c r="B297" i="4"/>
  <c r="B168" i="4"/>
  <c r="B301" i="4"/>
  <c r="B313" i="4"/>
  <c r="B314" i="4"/>
  <c r="B318" i="4"/>
  <c r="B662" i="4"/>
  <c r="B320" i="4"/>
  <c r="B191" i="4"/>
  <c r="B192" i="4"/>
  <c r="B325" i="4"/>
  <c r="B674" i="4"/>
  <c r="B335" i="4"/>
  <c r="B336" i="4"/>
  <c r="B338" i="4"/>
  <c r="B339" i="4"/>
  <c r="B343" i="4"/>
  <c r="B499" i="4"/>
  <c r="B346" i="4"/>
  <c r="B515" i="4"/>
  <c r="B348" i="4"/>
  <c r="B520" i="4"/>
  <c r="B525" i="4"/>
  <c r="B224" i="4"/>
  <c r="B731" i="4"/>
  <c r="B398" i="4"/>
  <c r="B399" i="4"/>
  <c r="B243" i="4"/>
  <c r="B571" i="4"/>
  <c r="B574" i="4"/>
  <c r="B245" i="4"/>
  <c r="B37" i="4"/>
  <c r="B581" i="4"/>
  <c r="B38" i="4"/>
  <c r="B409" i="4"/>
  <c r="B249" i="4"/>
  <c r="B135" i="4"/>
  <c r="B751" i="4"/>
  <c r="B262" i="4"/>
  <c r="B754" i="4"/>
  <c r="B603" i="4"/>
  <c r="B430" i="4"/>
  <c r="B755" i="4"/>
  <c r="B435" i="4"/>
  <c r="B270" i="4"/>
  <c r="B617" i="4"/>
  <c r="B276" i="4"/>
  <c r="B146" i="4"/>
  <c r="B277" i="4"/>
  <c r="B148" i="4"/>
  <c r="B286" i="4"/>
  <c r="B65" i="4"/>
  <c r="B770" i="4"/>
  <c r="B453" i="4"/>
  <c r="B14" i="4"/>
  <c r="B460" i="4"/>
  <c r="B300" i="4"/>
  <c r="B170" i="4"/>
  <c r="B646" i="4"/>
  <c r="B304" i="4"/>
  <c r="B472" i="4"/>
  <c r="B788" i="4"/>
  <c r="B319" i="4"/>
  <c r="B488" i="4"/>
  <c r="B670" i="4"/>
  <c r="B327" i="4"/>
  <c r="B329" i="4"/>
  <c r="B675" i="4"/>
  <c r="B505" i="4"/>
  <c r="B691" i="4"/>
  <c r="B510" i="4"/>
  <c r="B511" i="4"/>
  <c r="B514" i="4"/>
  <c r="B697" i="4"/>
  <c r="B359" i="4"/>
  <c r="B365" i="4"/>
  <c r="B531" i="4"/>
  <c r="B368" i="4"/>
  <c r="B375" i="4"/>
  <c r="B378" i="4"/>
  <c r="B535" i="4"/>
  <c r="B536" i="4"/>
  <c r="B380" i="4"/>
  <c r="B541" i="4"/>
  <c r="B111" i="4"/>
  <c r="B229" i="4"/>
  <c r="B546" i="4"/>
  <c r="B717" i="4"/>
  <c r="B389" i="4"/>
  <c r="B233" i="4"/>
  <c r="B848" i="4"/>
  <c r="B116" i="4"/>
  <c r="B237" i="4"/>
  <c r="B117" i="4"/>
  <c r="B394" i="4"/>
  <c r="B573" i="4"/>
  <c r="B404" i="4"/>
  <c r="B411" i="4"/>
  <c r="B131" i="4"/>
  <c r="B584" i="4"/>
  <c r="B956" i="4"/>
  <c r="B590" i="4"/>
  <c r="B750" i="4"/>
  <c r="B865" i="4"/>
  <c r="B596" i="4"/>
  <c r="B869" i="4"/>
  <c r="B600" i="4"/>
  <c r="B419" i="4"/>
  <c r="B420" i="4"/>
  <c r="B753" i="4"/>
  <c r="B422" i="4"/>
  <c r="B757" i="4"/>
  <c r="B758" i="4"/>
  <c r="B272" i="4"/>
  <c r="B765" i="4"/>
  <c r="B439" i="4"/>
  <c r="B442" i="4"/>
  <c r="B622" i="4"/>
  <c r="B623" i="4"/>
  <c r="B878" i="4"/>
  <c r="B625" i="4"/>
  <c r="B445" i="4"/>
  <c r="B449" i="4"/>
  <c r="B885" i="4"/>
  <c r="B451" i="4"/>
  <c r="B776" i="4"/>
  <c r="B454" i="4"/>
  <c r="B296" i="4"/>
  <c r="B455" i="4"/>
  <c r="B634" i="4"/>
  <c r="B457" i="4"/>
  <c r="B636" i="4"/>
  <c r="B637" i="4"/>
  <c r="B780" i="4"/>
  <c r="B649" i="4"/>
  <c r="B305" i="4"/>
  <c r="B469" i="4"/>
  <c r="B652" i="4"/>
  <c r="B653" i="4"/>
  <c r="B476" i="4"/>
  <c r="B478" i="4"/>
  <c r="B479" i="4"/>
  <c r="B658" i="4"/>
  <c r="B481" i="4"/>
  <c r="B484" i="4"/>
  <c r="B661" i="4"/>
  <c r="B485" i="4"/>
  <c r="B663" i="4"/>
  <c r="B321" i="4"/>
  <c r="B803" i="4"/>
  <c r="B491" i="4"/>
  <c r="B187" i="4"/>
  <c r="B979" i="4"/>
  <c r="B907" i="4"/>
  <c r="B498" i="4"/>
  <c r="B677" i="4"/>
  <c r="B678" i="4"/>
  <c r="B504" i="4"/>
  <c r="B686" i="4"/>
  <c r="B687" i="4"/>
  <c r="B813" i="4"/>
  <c r="B690" i="4"/>
  <c r="B509" i="4"/>
  <c r="B817" i="4"/>
  <c r="B512" i="4"/>
  <c r="B513" i="4"/>
  <c r="B818" i="4"/>
  <c r="B205" i="4"/>
  <c r="B207" i="4"/>
  <c r="B354" i="4"/>
  <c r="B522" i="4"/>
  <c r="B929" i="4"/>
  <c r="B527" i="4"/>
  <c r="B364" i="4"/>
  <c r="B1041" i="4"/>
  <c r="B1042" i="4"/>
  <c r="B1043" i="4"/>
  <c r="B1044" i="4"/>
  <c r="B1045" i="4"/>
  <c r="B998" i="4"/>
  <c r="B530" i="4"/>
  <c r="B532" i="4"/>
  <c r="B829" i="4"/>
  <c r="B376" i="4"/>
  <c r="B835" i="4"/>
  <c r="B836" i="4"/>
  <c r="B538" i="4"/>
  <c r="B381" i="4"/>
  <c r="B542" i="4"/>
  <c r="B555" i="4"/>
  <c r="B556" i="4"/>
  <c r="B733" i="4"/>
  <c r="B565" i="4"/>
  <c r="B567" i="4"/>
  <c r="B738" i="4"/>
  <c r="B570" i="4"/>
  <c r="B739" i="4"/>
  <c r="B1166" i="4"/>
  <c r="B854" i="4"/>
  <c r="B576" i="4"/>
  <c r="B740" i="4"/>
  <c r="B578" i="4"/>
  <c r="B742" i="4"/>
  <c r="B579" i="4"/>
  <c r="B1152" i="4"/>
  <c r="B954" i="4"/>
  <c r="B745" i="4"/>
  <c r="B860" i="4"/>
  <c r="B746" i="4"/>
  <c r="B861" i="4"/>
  <c r="B588" i="4"/>
  <c r="B862" i="4"/>
  <c r="B589" i="4"/>
  <c r="B863" i="4"/>
  <c r="B747" i="4"/>
  <c r="B591" i="4"/>
  <c r="B592" i="4"/>
  <c r="B593" i="4"/>
  <c r="B867" i="4"/>
  <c r="B598" i="4"/>
  <c r="B601" i="4"/>
  <c r="B872" i="4"/>
  <c r="B604" i="4"/>
  <c r="B959" i="4"/>
  <c r="B610" i="4"/>
  <c r="B612" i="4"/>
  <c r="B613" i="4"/>
  <c r="B759" i="4"/>
  <c r="B619" i="4"/>
  <c r="B620" i="4"/>
  <c r="B621" i="4"/>
  <c r="B964" i="4"/>
  <c r="B767" i="4"/>
  <c r="B880" i="4"/>
  <c r="B768" i="4"/>
  <c r="B291" i="4"/>
  <c r="B627" i="4"/>
  <c r="B882" i="4"/>
  <c r="B774" i="4"/>
  <c r="B629" i="4"/>
  <c r="B630" i="4"/>
  <c r="B631" i="4"/>
  <c r="B632" i="4"/>
  <c r="B633" i="4"/>
  <c r="B887" i="4"/>
  <c r="B1078" i="4"/>
  <c r="B648" i="4"/>
  <c r="B781" i="4"/>
  <c r="B782" i="4"/>
  <c r="B307" i="4"/>
  <c r="B784" i="4"/>
  <c r="B896" i="4"/>
  <c r="B897" i="4"/>
  <c r="B655" i="4"/>
  <c r="B656" i="4"/>
  <c r="B1168" i="4"/>
  <c r="B898" i="4"/>
  <c r="B791" i="4"/>
  <c r="B899" i="4"/>
  <c r="B793" i="4"/>
  <c r="B796" i="4"/>
  <c r="B976" i="4"/>
  <c r="B901" i="4"/>
  <c r="B797" i="4"/>
  <c r="B798" i="4"/>
  <c r="B977" i="4"/>
  <c r="B799" i="4"/>
  <c r="B664" i="4"/>
  <c r="B905" i="4"/>
  <c r="B667" i="4"/>
  <c r="B668" i="4"/>
  <c r="B801" i="4"/>
  <c r="B671" i="4"/>
  <c r="B906" i="4"/>
  <c r="B804" i="4"/>
  <c r="B908" i="4"/>
  <c r="B982" i="4"/>
  <c r="B680" i="4"/>
  <c r="B682" i="4"/>
  <c r="B811" i="4"/>
  <c r="B683" i="4"/>
  <c r="B915" i="4"/>
  <c r="B916" i="4"/>
  <c r="B688" i="4"/>
  <c r="B917" i="4"/>
  <c r="B689" i="4"/>
  <c r="B692" i="4"/>
  <c r="B693" i="4"/>
  <c r="B694" i="4"/>
  <c r="B695" i="4"/>
  <c r="B696" i="4"/>
  <c r="B919" i="4"/>
  <c r="B700" i="4"/>
  <c r="B921" i="4"/>
  <c r="B922" i="4"/>
  <c r="B820" i="4"/>
  <c r="B702" i="4"/>
  <c r="B821" i="4"/>
  <c r="B703" i="4"/>
  <c r="B924" i="4"/>
  <c r="B823" i="4"/>
  <c r="B930" i="4"/>
  <c r="B824" i="4"/>
  <c r="B707" i="4"/>
  <c r="B1103" i="4"/>
  <c r="B1105" i="4"/>
  <c r="B1106" i="4"/>
  <c r="B1107" i="4"/>
  <c r="B1108" i="4"/>
  <c r="B1110" i="4"/>
  <c r="B103" i="4"/>
  <c r="B1111" i="4"/>
  <c r="B1112" i="4"/>
  <c r="B1113" i="4"/>
  <c r="B1114" i="4"/>
  <c r="B1115" i="4"/>
  <c r="B1117" i="4"/>
  <c r="B1118" i="4"/>
  <c r="B1119" i="4"/>
  <c r="B1120" i="4"/>
  <c r="B1121" i="4"/>
  <c r="B1122" i="4"/>
  <c r="B1123" i="4"/>
  <c r="B1124" i="4"/>
  <c r="B1125" i="4"/>
  <c r="B1126" i="4"/>
  <c r="B104" i="4"/>
  <c r="B1127" i="4"/>
  <c r="B1128" i="4"/>
  <c r="B1129" i="4"/>
  <c r="B1130" i="4"/>
  <c r="B1131" i="4"/>
  <c r="B1132" i="4"/>
  <c r="B1133" i="4"/>
  <c r="B1134" i="4"/>
  <c r="B1135" i="4"/>
  <c r="B1136" i="4"/>
  <c r="B1137" i="4"/>
  <c r="B934" i="4"/>
  <c r="B1004" i="4"/>
  <c r="B827" i="4"/>
  <c r="B1005" i="4"/>
  <c r="B709" i="4"/>
  <c r="B832" i="4"/>
  <c r="B935" i="4"/>
  <c r="B1052" i="4"/>
  <c r="B713" i="4"/>
  <c r="B543" i="4"/>
  <c r="B718" i="4"/>
  <c r="B939" i="4"/>
  <c r="B723" i="4"/>
  <c r="B724" i="4"/>
  <c r="B943" i="4"/>
  <c r="B847" i="4"/>
  <c r="B727" i="4"/>
  <c r="B946" i="4"/>
  <c r="B947" i="4"/>
  <c r="B851" i="4"/>
  <c r="B735" i="4"/>
  <c r="B737" i="4"/>
  <c r="B124" i="4"/>
  <c r="B7" i="4"/>
  <c r="B47" i="4"/>
  <c r="B154" i="4"/>
  <c r="B11" i="4"/>
</calcChain>
</file>

<file path=xl/sharedStrings.xml><?xml version="1.0" encoding="utf-8"?>
<sst xmlns="http://schemas.openxmlformats.org/spreadsheetml/2006/main" count="24288" uniqueCount="8735">
  <si>
    <t>Pattern</t>
  </si>
  <si>
    <t>Grade</t>
  </si>
  <si>
    <t>Supplier</t>
  </si>
  <si>
    <t>78 RPM</t>
  </si>
  <si>
    <t>Abbey</t>
  </si>
  <si>
    <t>Aberdeen</t>
  </si>
  <si>
    <t>Abilene</t>
  </si>
  <si>
    <t>Abstract</t>
  </si>
  <si>
    <t>Acapella</t>
  </si>
  <si>
    <t>Ace</t>
  </si>
  <si>
    <t>Acoustic</t>
  </si>
  <si>
    <t>Acrobat</t>
  </si>
  <si>
    <t>Adagio</t>
  </si>
  <si>
    <t>Aero</t>
  </si>
  <si>
    <t>Aerotex</t>
  </si>
  <si>
    <t>Affinity</t>
  </si>
  <si>
    <t>Agora II</t>
  </si>
  <si>
    <t>Alcazar</t>
  </si>
  <si>
    <t>Alfresco</t>
  </si>
  <si>
    <t>Alias</t>
  </si>
  <si>
    <t>Burch</t>
  </si>
  <si>
    <t>Architex</t>
  </si>
  <si>
    <t>CF Stinson</t>
  </si>
  <si>
    <t>Maharam</t>
  </si>
  <si>
    <t>Mayer</t>
  </si>
  <si>
    <t>Morbern</t>
  </si>
  <si>
    <t>Arc Com</t>
  </si>
  <si>
    <t>Designtex</t>
  </si>
  <si>
    <t>Momentum</t>
  </si>
  <si>
    <t>Alignment</t>
  </si>
  <si>
    <t>Allante</t>
  </si>
  <si>
    <t>Allure</t>
  </si>
  <si>
    <t>Amarillo</t>
  </si>
  <si>
    <t>Ambassador</t>
  </si>
  <si>
    <t>Ambiance</t>
  </si>
  <si>
    <t>Amenity</t>
  </si>
  <si>
    <t>Amenity II</t>
  </si>
  <si>
    <t>Amplify</t>
  </si>
  <si>
    <t>Amuse</t>
  </si>
  <si>
    <t>Anagram</t>
  </si>
  <si>
    <t>Analog</t>
  </si>
  <si>
    <t>Andromeda</t>
  </si>
  <si>
    <t>Anemone</t>
  </si>
  <si>
    <t>Animal</t>
  </si>
  <si>
    <t>Ankara</t>
  </si>
  <si>
    <t>Annex</t>
  </si>
  <si>
    <t>Antique</t>
  </si>
  <si>
    <t>Antoinette</t>
  </si>
  <si>
    <t>Apex</t>
  </si>
  <si>
    <t>Aphrodisiac</t>
  </si>
  <si>
    <t>Apollo</t>
  </si>
  <si>
    <t>Apollo Silicone</t>
  </si>
  <si>
    <t>Arabesque</t>
  </si>
  <si>
    <t>Arc</t>
  </si>
  <si>
    <t>Archer</t>
  </si>
  <si>
    <t>Ardent</t>
  </si>
  <si>
    <t>Argyle</t>
  </si>
  <si>
    <t>Aria</t>
  </si>
  <si>
    <t>Arioso</t>
  </si>
  <si>
    <t>Aristo</t>
  </si>
  <si>
    <t>Armature</t>
  </si>
  <si>
    <t>Array</t>
  </si>
  <si>
    <t>Article</t>
  </si>
  <si>
    <t>Artifact</t>
  </si>
  <si>
    <t>Ascend</t>
  </si>
  <si>
    <t>Aspect</t>
  </si>
  <si>
    <t>Astor</t>
  </si>
  <si>
    <t>Astronomy</t>
  </si>
  <si>
    <t>Athena</t>
  </si>
  <si>
    <t>Atmosphere</t>
  </si>
  <si>
    <t>Atomic</t>
  </si>
  <si>
    <t>Aura</t>
  </si>
  <si>
    <t>Autobahn</t>
  </si>
  <si>
    <t>Avant</t>
  </si>
  <si>
    <t>Aventura</t>
  </si>
  <si>
    <t>Axis</t>
  </si>
  <si>
    <t>B and B</t>
  </si>
  <si>
    <t>Badlands</t>
  </si>
  <si>
    <t>Bal Harbour</t>
  </si>
  <si>
    <t>Balance</t>
  </si>
  <si>
    <t>Balcony</t>
  </si>
  <si>
    <t>Bali</t>
  </si>
  <si>
    <t>Bamboozled</t>
  </si>
  <si>
    <t>Bandwidth II</t>
  </si>
  <si>
    <t>Bangle</t>
  </si>
  <si>
    <t>Banyan</t>
  </si>
  <si>
    <t>Bark Cloth</t>
  </si>
  <si>
    <t>Basis</t>
  </si>
  <si>
    <t>Batik</t>
  </si>
  <si>
    <t>Beachcomb</t>
  </si>
  <si>
    <t>Beacon</t>
  </si>
  <si>
    <t>Bedrock</t>
  </si>
  <si>
    <t>Beehive</t>
  </si>
  <si>
    <t>Beeline</t>
  </si>
  <si>
    <t>Beep</t>
  </si>
  <si>
    <t>Beguiled By The Wild</t>
  </si>
  <si>
    <t>Bergerac</t>
  </si>
  <si>
    <t>Berkshire</t>
  </si>
  <si>
    <t>LDI</t>
  </si>
  <si>
    <t>Bermuda</t>
  </si>
  <si>
    <t>Beryl</t>
  </si>
  <si>
    <t>Bespoke</t>
  </si>
  <si>
    <t>Beta</t>
  </si>
  <si>
    <t>Bevel</t>
  </si>
  <si>
    <t>Biarritz</t>
  </si>
  <si>
    <t>Big Bird</t>
  </si>
  <si>
    <t>Big Dot</t>
  </si>
  <si>
    <t>Big Game</t>
  </si>
  <si>
    <t>Big Texture</t>
  </si>
  <si>
    <t>Billiard Cloth</t>
  </si>
  <si>
    <t>Bistro</t>
  </si>
  <si>
    <t>Blip</t>
  </si>
  <si>
    <t>Bliss</t>
  </si>
  <si>
    <t>Block Petal</t>
  </si>
  <si>
    <t>Bloom</t>
  </si>
  <si>
    <t>Bluff</t>
  </si>
  <si>
    <t>Blur</t>
  </si>
  <si>
    <t>Boardwalk</t>
  </si>
  <si>
    <t>Bobbin</t>
  </si>
  <si>
    <t>Bobby</t>
  </si>
  <si>
    <t>Boheme</t>
  </si>
  <si>
    <t>Bond</t>
  </si>
  <si>
    <t>Bondi</t>
  </si>
  <si>
    <t>Boom II</t>
  </si>
  <si>
    <t>Boomerang</t>
  </si>
  <si>
    <t>Borderline</t>
  </si>
  <si>
    <t>Boston</t>
  </si>
  <si>
    <t>Botany</t>
  </si>
  <si>
    <t>Boucle</t>
  </si>
  <si>
    <t>Boudoir</t>
  </si>
  <si>
    <t>Boundary</t>
  </si>
  <si>
    <t>Boxcar</t>
  </si>
  <si>
    <t>Bravo II</t>
  </si>
  <si>
    <t>Breeze</t>
  </si>
  <si>
    <t>Breton</t>
  </si>
  <si>
    <t>Brick and Mortar</t>
  </si>
  <si>
    <t>Brilliant</t>
  </si>
  <si>
    <t>Brink</t>
  </si>
  <si>
    <t>Brio</t>
  </si>
  <si>
    <t>Brisk</t>
  </si>
  <si>
    <t>Brixton</t>
  </si>
  <si>
    <t>Broadband</t>
  </si>
  <si>
    <t>Brompton</t>
  </si>
  <si>
    <t>Bronco</t>
  </si>
  <si>
    <t>Brushwork</t>
  </si>
  <si>
    <t>Buenos Aires</t>
  </si>
  <si>
    <t>Buffer</t>
  </si>
  <si>
    <t>Build</t>
  </si>
  <si>
    <t>Bungalow</t>
  </si>
  <si>
    <t>Burkina</t>
  </si>
  <si>
    <t>Burkshire</t>
  </si>
  <si>
    <t>Burrard Ground Cloth</t>
  </si>
  <si>
    <t>Cadence</t>
  </si>
  <si>
    <t>Calibration</t>
  </si>
  <si>
    <t>Cancan</t>
  </si>
  <si>
    <t>Cannon Beach</t>
  </si>
  <si>
    <t>Canyon</t>
  </si>
  <si>
    <t>Cape Town</t>
  </si>
  <si>
    <t>Caper</t>
  </si>
  <si>
    <t>Caracas</t>
  </si>
  <si>
    <t>Carnival</t>
  </si>
  <si>
    <t>Carrara</t>
  </si>
  <si>
    <t>Cashmere</t>
  </si>
  <si>
    <t>Cashmere II</t>
  </si>
  <si>
    <t>Catalina</t>
  </si>
  <si>
    <t>Catch Me If You Can</t>
  </si>
  <si>
    <t>Catwalk</t>
  </si>
  <si>
    <t>Central</t>
  </si>
  <si>
    <t>Centric</t>
  </si>
  <si>
    <t>Ceremony</t>
  </si>
  <si>
    <t>Cetus</t>
  </si>
  <si>
    <t>Chain Link</t>
  </si>
  <si>
    <t>Challenger</t>
  </si>
  <si>
    <t>Chambray</t>
  </si>
  <si>
    <t>Chamea II</t>
  </si>
  <si>
    <t>Champagne</t>
  </si>
  <si>
    <t>Channel</t>
  </si>
  <si>
    <t>Chaos</t>
  </si>
  <si>
    <t>Charlotte</t>
  </si>
  <si>
    <t>Chasm</t>
  </si>
  <si>
    <t>Chateau</t>
  </si>
  <si>
    <t>Chenille Waistcoat</t>
  </si>
  <si>
    <t>Chequers</t>
  </si>
  <si>
    <t>Chime</t>
  </si>
  <si>
    <t>Chorus</t>
  </si>
  <si>
    <t>Chroma</t>
  </si>
  <si>
    <t>Chromatic</t>
  </si>
  <si>
    <t>Chronicle</t>
  </si>
  <si>
    <t>Cinema</t>
  </si>
  <si>
    <t>Cirque</t>
  </si>
  <si>
    <t>Cityscape</t>
  </si>
  <si>
    <t>Civil</t>
  </si>
  <si>
    <t>Clamber</t>
  </si>
  <si>
    <t>Clang</t>
  </si>
  <si>
    <t>Claro</t>
  </si>
  <si>
    <t>Classic</t>
  </si>
  <si>
    <t>Coast</t>
  </si>
  <si>
    <t>Coastline</t>
  </si>
  <si>
    <t>Coin</t>
  </si>
  <si>
    <t>Collect</t>
  </si>
  <si>
    <t>Color Block</t>
  </si>
  <si>
    <t>Colorwheel</t>
  </si>
  <si>
    <t>Column</t>
  </si>
  <si>
    <t>Compass</t>
  </si>
  <si>
    <t>Compound</t>
  </si>
  <si>
    <t>Conduit</t>
  </si>
  <si>
    <t>Connect</t>
  </si>
  <si>
    <t>Connection</t>
  </si>
  <si>
    <t>Continuum</t>
  </si>
  <si>
    <t>Continuum 10</t>
  </si>
  <si>
    <t>Contour</t>
  </si>
  <si>
    <t>Cool Comfort</t>
  </si>
  <si>
    <t>Corddry</t>
  </si>
  <si>
    <t>Core</t>
  </si>
  <si>
    <t>Corium</t>
  </si>
  <si>
    <t>Cosmopolitan</t>
  </si>
  <si>
    <t>Cosmos</t>
  </si>
  <si>
    <t>Cosset</t>
  </si>
  <si>
    <t>Course</t>
  </si>
  <si>
    <t>Cove</t>
  </si>
  <si>
    <t>Cover Cloth</t>
  </si>
  <si>
    <t>Crazy Horse</t>
  </si>
  <si>
    <t>Crescendo</t>
  </si>
  <si>
    <t>Crew</t>
  </si>
  <si>
    <t>Croquet</t>
  </si>
  <si>
    <t>Cross Check</t>
  </si>
  <si>
    <t>Crosshatch</t>
  </si>
  <si>
    <t>Crossover</t>
  </si>
  <si>
    <t>Crosswind</t>
  </si>
  <si>
    <t>Crystal</t>
  </si>
  <si>
    <t>Cube</t>
  </si>
  <si>
    <t>Culture</t>
  </si>
  <si>
    <t>Cupid</t>
  </si>
  <si>
    <t>Curio</t>
  </si>
  <si>
    <t>Current</t>
  </si>
  <si>
    <t>Cutting Edge</t>
  </si>
  <si>
    <t>Cycle</t>
  </si>
  <si>
    <t>Dakar</t>
  </si>
  <si>
    <t>Dakota</t>
  </si>
  <si>
    <t>Dakota 2</t>
  </si>
  <si>
    <t>Dance Party</t>
  </si>
  <si>
    <t>Dapper</t>
  </si>
  <si>
    <t>Dart</t>
  </si>
  <si>
    <t>Dash</t>
  </si>
  <si>
    <t>Daydream</t>
  </si>
  <si>
    <t>Daytona</t>
  </si>
  <si>
    <t>Debonair</t>
  </si>
  <si>
    <t>Deco District</t>
  </si>
  <si>
    <t>Decode</t>
  </si>
  <si>
    <t>Delphi</t>
  </si>
  <si>
    <t>Demo</t>
  </si>
  <si>
    <t>Detail</t>
  </si>
  <si>
    <t>Didi</t>
  </si>
  <si>
    <t>Distressed Texture</t>
  </si>
  <si>
    <t>Domain</t>
  </si>
  <si>
    <t>Draper</t>
  </si>
  <si>
    <t>Drift</t>
  </si>
  <si>
    <t>Drifter</t>
  </si>
  <si>
    <t>Drizzle</t>
  </si>
  <si>
    <t>Dublin</t>
  </si>
  <si>
    <t>Duet</t>
  </si>
  <si>
    <t>Dupioni</t>
  </si>
  <si>
    <t>Durango</t>
  </si>
  <si>
    <t>Duration</t>
  </si>
  <si>
    <t>Duraweave® 10</t>
  </si>
  <si>
    <t>Dwell</t>
  </si>
  <si>
    <t>Dynasty</t>
  </si>
  <si>
    <t>Ebb</t>
  </si>
  <si>
    <t>Echo</t>
  </si>
  <si>
    <t>Eden</t>
  </si>
  <si>
    <t>Edison</t>
  </si>
  <si>
    <t>Element</t>
  </si>
  <si>
    <t>Elevado</t>
  </si>
  <si>
    <t>Elevate</t>
  </si>
  <si>
    <t>Elevation</t>
  </si>
  <si>
    <t>Elite</t>
  </si>
  <si>
    <t>Ellipsis</t>
  </si>
  <si>
    <t>Embark</t>
  </si>
  <si>
    <t>Emerson</t>
  </si>
  <si>
    <t>Emit</t>
  </si>
  <si>
    <t>Empress</t>
  </si>
  <si>
    <t>Enamored</t>
  </si>
  <si>
    <t>Enchant</t>
  </si>
  <si>
    <t>Encore</t>
  </si>
  <si>
    <t>Endurance Epu</t>
  </si>
  <si>
    <t>Endurepel Aristocrat</t>
  </si>
  <si>
    <t>Endurepel Boca</t>
  </si>
  <si>
    <t>Endurepel Bondi</t>
  </si>
  <si>
    <t>Endurepel Cocoon</t>
  </si>
  <si>
    <t>Endurepel Duel</t>
  </si>
  <si>
    <t>Endurepel Elizabeth</t>
  </si>
  <si>
    <t>Endurepel Foundation</t>
  </si>
  <si>
    <t>Endurepel Heavenly</t>
  </si>
  <si>
    <t>Endurepel Intrigue</t>
  </si>
  <si>
    <t>Endurepel Jeffery</t>
  </si>
  <si>
    <t>Endurepel Loft</t>
  </si>
  <si>
    <t>Endurepel Louis</t>
  </si>
  <si>
    <t>Endurepel Medley</t>
  </si>
  <si>
    <t>Endurepel Mia</t>
  </si>
  <si>
    <t>Endurepel Monroe</t>
  </si>
  <si>
    <t>Endurepel Moritz</t>
  </si>
  <si>
    <t>Endurepel Muse</t>
  </si>
  <si>
    <t>Endurepel Nomad</t>
  </si>
  <si>
    <t>Endurepel Pace</t>
  </si>
  <si>
    <t>Endurepel Quarry</t>
  </si>
  <si>
    <t>Endurepel Royal</t>
  </si>
  <si>
    <t>Endurepel Sabi</t>
  </si>
  <si>
    <t>Endurepel Tiffany</t>
  </si>
  <si>
    <t>English Leather</t>
  </si>
  <si>
    <t>English Pub</t>
  </si>
  <si>
    <t>English Suede</t>
  </si>
  <si>
    <t>Engrave</t>
  </si>
  <si>
    <t>Enmesh</t>
  </si>
  <si>
    <t>Ensemble</t>
  </si>
  <si>
    <t>Enthusiast</t>
  </si>
  <si>
    <t>Entrada</t>
  </si>
  <si>
    <t>Entwine</t>
  </si>
  <si>
    <t>Envision</t>
  </si>
  <si>
    <t>Ephesus</t>
  </si>
  <si>
    <t>Epic</t>
  </si>
  <si>
    <t>Equate</t>
  </si>
  <si>
    <t>Equator</t>
  </si>
  <si>
    <t>Equestrian</t>
  </si>
  <si>
    <t>Equinox</t>
  </si>
  <si>
    <t>Era</t>
  </si>
  <si>
    <t>Escape</t>
  </si>
  <si>
    <t>Esprit</t>
  </si>
  <si>
    <t>Essay</t>
  </si>
  <si>
    <t>Essence</t>
  </si>
  <si>
    <t>Essential</t>
  </si>
  <si>
    <t>Etch</t>
  </si>
  <si>
    <t>Euclid</t>
  </si>
  <si>
    <t>Evolution</t>
  </si>
  <si>
    <t>Excursion</t>
  </si>
  <si>
    <t>Expo</t>
  </si>
  <si>
    <t>Exuberance</t>
  </si>
  <si>
    <t>FanFare</t>
  </si>
  <si>
    <t>Fathom</t>
  </si>
  <si>
    <t>Faux Felt</t>
  </si>
  <si>
    <t>Feature</t>
  </si>
  <si>
    <t>Fedora</t>
  </si>
  <si>
    <t>Felt</t>
  </si>
  <si>
    <t>Fiberdrill</t>
  </si>
  <si>
    <t>Figment</t>
  </si>
  <si>
    <t>Fiji</t>
  </si>
  <si>
    <t>Filly</t>
  </si>
  <si>
    <t>Filter</t>
  </si>
  <si>
    <t>First Class</t>
  </si>
  <si>
    <t>Flagship</t>
  </si>
  <si>
    <t>Flanders</t>
  </si>
  <si>
    <t>Flare</t>
  </si>
  <si>
    <t>Fleck</t>
  </si>
  <si>
    <t>Flex</t>
  </si>
  <si>
    <t>Flicker</t>
  </si>
  <si>
    <t>Flint</t>
  </si>
  <si>
    <t>Float</t>
  </si>
  <si>
    <t>Flock</t>
  </si>
  <si>
    <t>Flora</t>
  </si>
  <si>
    <t>Florentino</t>
  </si>
  <si>
    <t>Flow</t>
  </si>
  <si>
    <t>Flower Market</t>
  </si>
  <si>
    <t>Fluent Crypton</t>
  </si>
  <si>
    <t>Flux</t>
  </si>
  <si>
    <t>Focal</t>
  </si>
  <si>
    <t>Foiled</t>
  </si>
  <si>
    <t>Folio</t>
  </si>
  <si>
    <t>Follow the Leader</t>
  </si>
  <si>
    <t>FOMO</t>
  </si>
  <si>
    <t>Foray</t>
  </si>
  <si>
    <t>Forestbound</t>
  </si>
  <si>
    <t>Form</t>
  </si>
  <si>
    <t>Formation</t>
  </si>
  <si>
    <t>Forte</t>
  </si>
  <si>
    <t>Foundation</t>
  </si>
  <si>
    <t>Foundation 10</t>
  </si>
  <si>
    <t>Fractal</t>
  </si>
  <si>
    <t>Fragment</t>
  </si>
  <si>
    <t>Framework</t>
  </si>
  <si>
    <t>Franklin</t>
  </si>
  <si>
    <t>Free</t>
  </si>
  <si>
    <t>Frequency</t>
  </si>
  <si>
    <t>Fridays</t>
  </si>
  <si>
    <t>Friendship</t>
  </si>
  <si>
    <t>Frolic</t>
  </si>
  <si>
    <t>Front Desk</t>
  </si>
  <si>
    <t>Function</t>
  </si>
  <si>
    <t>Furstenberg</t>
  </si>
  <si>
    <t>Fuse</t>
  </si>
  <si>
    <t>Fusion</t>
  </si>
  <si>
    <t>Gabardine</t>
  </si>
  <si>
    <t>Gala</t>
  </si>
  <si>
    <t>Gale</t>
  </si>
  <si>
    <t>Galveston</t>
  </si>
  <si>
    <t>Gamma</t>
  </si>
  <si>
    <t>Gardenia</t>
  </si>
  <si>
    <t>Gatsby</t>
  </si>
  <si>
    <t>Gaucho</t>
  </si>
  <si>
    <t>Gem</t>
  </si>
  <si>
    <t>Gemini</t>
  </si>
  <si>
    <t>Genesis</t>
  </si>
  <si>
    <t>GeoMet</t>
  </si>
  <si>
    <t>Gild</t>
  </si>
  <si>
    <t>Gilded</t>
  </si>
  <si>
    <t>Glam</t>
  </si>
  <si>
    <t>Glamour</t>
  </si>
  <si>
    <t>Glaze</t>
  </si>
  <si>
    <t>Glen</t>
  </si>
  <si>
    <t>Glide</t>
  </si>
  <si>
    <t>Glint</t>
  </si>
  <si>
    <t>Glitz</t>
  </si>
  <si>
    <t>Glo</t>
  </si>
  <si>
    <t>Graph</t>
  </si>
  <si>
    <t>Gravity</t>
  </si>
  <si>
    <t>Great Wall</t>
  </si>
  <si>
    <t>Grid</t>
  </si>
  <si>
    <t>Griffin</t>
  </si>
  <si>
    <t>Groove</t>
  </si>
  <si>
    <t>Grove</t>
  </si>
  <si>
    <t>Guardian</t>
  </si>
  <si>
    <t>Guideline</t>
  </si>
  <si>
    <t>Guild</t>
  </si>
  <si>
    <t>Guru</t>
  </si>
  <si>
    <t>Gust</t>
  </si>
  <si>
    <t>Haberdasher</t>
  </si>
  <si>
    <t>Habit</t>
  </si>
  <si>
    <t>Habitat</t>
  </si>
  <si>
    <t>Haiku</t>
  </si>
  <si>
    <t>Halo</t>
  </si>
  <si>
    <t>Hampstead</t>
  </si>
  <si>
    <t>Hampton</t>
  </si>
  <si>
    <t>Handwork</t>
  </si>
  <si>
    <t>Hanji</t>
  </si>
  <si>
    <t>Happy Tappy</t>
  </si>
  <si>
    <t>Harlequin</t>
  </si>
  <si>
    <t>Harmony</t>
  </si>
  <si>
    <t>Hashtag</t>
  </si>
  <si>
    <t>Havana</t>
  </si>
  <si>
    <t>Haven</t>
  </si>
  <si>
    <t>Hearsay</t>
  </si>
  <si>
    <t>Hearth</t>
  </si>
  <si>
    <t>Helix</t>
  </si>
  <si>
    <t>Heritage</t>
  </si>
  <si>
    <t>Hexagon</t>
  </si>
  <si>
    <t>Hexie</t>
  </si>
  <si>
    <t>Hi-Fi</t>
  </si>
  <si>
    <t>High Noon</t>
  </si>
  <si>
    <t>High Rise</t>
  </si>
  <si>
    <t>Highlands</t>
  </si>
  <si>
    <t>Highway</t>
  </si>
  <si>
    <t>Hint</t>
  </si>
  <si>
    <t>Hit Parade</t>
  </si>
  <si>
    <t>Hitch</t>
  </si>
  <si>
    <t>Hive</t>
  </si>
  <si>
    <t>Hobnob</t>
  </si>
  <si>
    <t>Homestead</t>
  </si>
  <si>
    <t>Honeycomb</t>
  </si>
  <si>
    <t>Hop</t>
  </si>
  <si>
    <t>Hopsack</t>
  </si>
  <si>
    <t>How Dashing</t>
  </si>
  <si>
    <t>Hue</t>
  </si>
  <si>
    <t>Hush</t>
  </si>
  <si>
    <t>Hyde</t>
  </si>
  <si>
    <t>Illusion</t>
  </si>
  <si>
    <t>Illusion 2</t>
  </si>
  <si>
    <t>Imagine</t>
  </si>
  <si>
    <t>Impress w/StaKleen</t>
  </si>
  <si>
    <t>Imprint</t>
  </si>
  <si>
    <t>Improv</t>
  </si>
  <si>
    <t>Infinity</t>
  </si>
  <si>
    <t>Infinity Plush</t>
  </si>
  <si>
    <t>Infusion</t>
  </si>
  <si>
    <t>Inline</t>
  </si>
  <si>
    <t>Insight</t>
  </si>
  <si>
    <t>Instill</t>
  </si>
  <si>
    <t>Intaglio</t>
  </si>
  <si>
    <t>Intaglio 2</t>
  </si>
  <si>
    <t>Interim</t>
  </si>
  <si>
    <t>Interlace</t>
  </si>
  <si>
    <t>Interlock</t>
  </si>
  <si>
    <t>Intersect</t>
  </si>
  <si>
    <t>Interstate</t>
  </si>
  <si>
    <t>Intricato</t>
  </si>
  <si>
    <t>Iona</t>
  </si>
  <si>
    <t>Iota</t>
  </si>
  <si>
    <t>Isabella</t>
  </si>
  <si>
    <t>Jackpot</t>
  </si>
  <si>
    <t>James Dean</t>
  </si>
  <si>
    <t>Jillian</t>
  </si>
  <si>
    <t>Jitney</t>
  </si>
  <si>
    <t>Jitterbug</t>
  </si>
  <si>
    <t>Jive</t>
  </si>
  <si>
    <t>Jot</t>
  </si>
  <si>
    <t>Journal</t>
  </si>
  <si>
    <t>Journey</t>
  </si>
  <si>
    <t>Kainai</t>
  </si>
  <si>
    <t>Kalahari</t>
  </si>
  <si>
    <t>Kantha</t>
  </si>
  <si>
    <t>Keen</t>
  </si>
  <si>
    <t>Kennebunk</t>
  </si>
  <si>
    <t>Kensington</t>
  </si>
  <si>
    <t>Key</t>
  </si>
  <si>
    <t>Key Largo</t>
  </si>
  <si>
    <t>Keynote</t>
  </si>
  <si>
    <t>Kid</t>
  </si>
  <si>
    <t>Kindred</t>
  </si>
  <si>
    <t>Kinetic</t>
  </si>
  <si>
    <t>Kinney</t>
  </si>
  <si>
    <t>Kit</t>
  </si>
  <si>
    <t>Knack</t>
  </si>
  <si>
    <t>Koi Lily</t>
  </si>
  <si>
    <t>Kuba</t>
  </si>
  <si>
    <t>Labyrinth</t>
  </si>
  <si>
    <t>Laila</t>
  </si>
  <si>
    <t>Lakota</t>
  </si>
  <si>
    <t>Landscape</t>
  </si>
  <si>
    <t>Lara</t>
  </si>
  <si>
    <t>Laredo</t>
  </si>
  <si>
    <t>Lariat</t>
  </si>
  <si>
    <t>Lateral</t>
  </si>
  <si>
    <t>Latitude</t>
  </si>
  <si>
    <t>Lattice</t>
  </si>
  <si>
    <t>Launch</t>
  </si>
  <si>
    <t>Lavish</t>
  </si>
  <si>
    <t>Leap</t>
  </si>
  <si>
    <t>Leatheretta</t>
  </si>
  <si>
    <t>Ledge</t>
  </si>
  <si>
    <t>Ledger</t>
  </si>
  <si>
    <t>Legacy</t>
  </si>
  <si>
    <t>Legend</t>
  </si>
  <si>
    <t>Leisure</t>
  </si>
  <si>
    <t>Leno</t>
  </si>
  <si>
    <t>Lens</t>
  </si>
  <si>
    <t>Level</t>
  </si>
  <si>
    <t>Levity</t>
  </si>
  <si>
    <t>Liberty</t>
  </si>
  <si>
    <t>Line Drive</t>
  </si>
  <si>
    <t>Linea</t>
  </si>
  <si>
    <t>Linen</t>
  </si>
  <si>
    <t>Linen Like</t>
  </si>
  <si>
    <t>Lineup</t>
  </si>
  <si>
    <t>Link</t>
  </si>
  <si>
    <t>Links</t>
  </si>
  <si>
    <t>Linnen</t>
  </si>
  <si>
    <t>Little Dot</t>
  </si>
  <si>
    <t>Live Wire</t>
  </si>
  <si>
    <t>Long Play</t>
  </si>
  <si>
    <t>Longhorn</t>
  </si>
  <si>
    <t>Loom</t>
  </si>
  <si>
    <t>Loop</t>
  </si>
  <si>
    <t>Lore</t>
  </si>
  <si>
    <t>Lusso</t>
  </si>
  <si>
    <t>Luster</t>
  </si>
  <si>
    <t>Luxe</t>
  </si>
  <si>
    <t>Lyric</t>
  </si>
  <si>
    <t>Mademoiselle</t>
  </si>
  <si>
    <t>Majorca</t>
  </si>
  <si>
    <t>Malibu</t>
  </si>
  <si>
    <t>Mandala</t>
  </si>
  <si>
    <t>Mandalay</t>
  </si>
  <si>
    <t>Manner</t>
  </si>
  <si>
    <t>Mantle</t>
  </si>
  <si>
    <t>Mantra</t>
  </si>
  <si>
    <t>Marathon</t>
  </si>
  <si>
    <t>Marmara</t>
  </si>
  <si>
    <t>Marquee</t>
  </si>
  <si>
    <t>Marquetry</t>
  </si>
  <si>
    <t>Mason</t>
  </si>
  <si>
    <t>Mason Stripe</t>
  </si>
  <si>
    <t>Mateo</t>
  </si>
  <si>
    <t>Matka</t>
  </si>
  <si>
    <t>Matrix</t>
  </si>
  <si>
    <t>Matter</t>
  </si>
  <si>
    <t>Maverick</t>
  </si>
  <si>
    <t>Maxwell</t>
  </si>
  <si>
    <t>Maze</t>
  </si>
  <si>
    <t>McQueen</t>
  </si>
  <si>
    <t>Meadow</t>
  </si>
  <si>
    <t>Meander</t>
  </si>
  <si>
    <t>Measure</t>
  </si>
  <si>
    <t>Median</t>
  </si>
  <si>
    <t>Medium</t>
  </si>
  <si>
    <t>Meld</t>
  </si>
  <si>
    <t>Melody</t>
  </si>
  <si>
    <t>Memoir</t>
  </si>
  <si>
    <t>Mercer</t>
  </si>
  <si>
    <t>Merchant</t>
  </si>
  <si>
    <t>Meridian</t>
  </si>
  <si>
    <t>Merit</t>
  </si>
  <si>
    <t>Meritage</t>
  </si>
  <si>
    <t>Mesa</t>
  </si>
  <si>
    <t>Messenger</t>
  </si>
  <si>
    <t>Metallo</t>
  </si>
  <si>
    <t>Metallurgic</t>
  </si>
  <si>
    <t>Meteor</t>
  </si>
  <si>
    <t>Method</t>
  </si>
  <si>
    <t>Metric</t>
  </si>
  <si>
    <t>Metro</t>
  </si>
  <si>
    <t>Metta</t>
  </si>
  <si>
    <t>Mia</t>
  </si>
  <si>
    <t>Micro</t>
  </si>
  <si>
    <t>Microgrid</t>
  </si>
  <si>
    <t>Mid Century</t>
  </si>
  <si>
    <t>Midday</t>
  </si>
  <si>
    <t>Milano</t>
  </si>
  <si>
    <t>Mimic</t>
  </si>
  <si>
    <t>Mineral</t>
  </si>
  <si>
    <t>Mingle</t>
  </si>
  <si>
    <t>Missonly</t>
  </si>
  <si>
    <t>Moby</t>
  </si>
  <si>
    <t>Mode</t>
  </si>
  <si>
    <t>Modernist</t>
  </si>
  <si>
    <t>Mogul Epu</t>
  </si>
  <si>
    <t>Mohair</t>
  </si>
  <si>
    <t>Mojo</t>
  </si>
  <si>
    <t>Molecule</t>
  </si>
  <si>
    <t>Monarchy</t>
  </si>
  <si>
    <t>Monhegan</t>
  </si>
  <si>
    <t>Monolith</t>
  </si>
  <si>
    <t>Monroe</t>
  </si>
  <si>
    <t>Montage</t>
  </si>
  <si>
    <t>Monticello</t>
  </si>
  <si>
    <t>Moon Beam</t>
  </si>
  <si>
    <t>Moon Beam 2</t>
  </si>
  <si>
    <t>Moonscape</t>
  </si>
  <si>
    <t>Morgan</t>
  </si>
  <si>
    <t>Moritz</t>
  </si>
  <si>
    <t>Morocco</t>
  </si>
  <si>
    <t>Motive</t>
  </si>
  <si>
    <t>Motley</t>
  </si>
  <si>
    <t>Moxie</t>
  </si>
  <si>
    <t>Multiply</t>
  </si>
  <si>
    <t>Murmur</t>
  </si>
  <si>
    <t>Muse</t>
  </si>
  <si>
    <t>Mylar</t>
  </si>
  <si>
    <t>Nahouri</t>
  </si>
  <si>
    <t>Nakoda</t>
  </si>
  <si>
    <t>Nauga Soft</t>
  </si>
  <si>
    <t>Naugasoft</t>
  </si>
  <si>
    <t>Neo</t>
  </si>
  <si>
    <t>Nest</t>
  </si>
  <si>
    <t>Network</t>
  </si>
  <si>
    <t>New Deal</t>
  </si>
  <si>
    <t>New Hempstead</t>
  </si>
  <si>
    <t>Nexus</t>
  </si>
  <si>
    <t>Niche</t>
  </si>
  <si>
    <t>Nifty</t>
  </si>
  <si>
    <t>Nimble</t>
  </si>
  <si>
    <t>Nirvana</t>
  </si>
  <si>
    <t>No Strings Attached</t>
  </si>
  <si>
    <t>Noble</t>
  </si>
  <si>
    <t>Nomad</t>
  </si>
  <si>
    <t>Nonstop</t>
  </si>
  <si>
    <t>Notion</t>
  </si>
  <si>
    <t>Nuance</t>
  </si>
  <si>
    <t>Oath</t>
  </si>
  <si>
    <t>Obscura</t>
  </si>
  <si>
    <t>Ocean Drive</t>
  </si>
  <si>
    <t>Oculus</t>
  </si>
  <si>
    <t>Odessa</t>
  </si>
  <si>
    <t>Odyssey</t>
  </si>
  <si>
    <t>Officine</t>
  </si>
  <si>
    <t>Offset</t>
  </si>
  <si>
    <t>Olivia</t>
  </si>
  <si>
    <t>Omega</t>
  </si>
  <si>
    <t>Optic 10</t>
  </si>
  <si>
    <t>Opus</t>
  </si>
  <si>
    <t>Origami</t>
  </si>
  <si>
    <t>Origin</t>
  </si>
  <si>
    <t>Orion</t>
  </si>
  <si>
    <t>Otto</t>
  </si>
  <si>
    <t>Outback</t>
  </si>
  <si>
    <t>Outfit</t>
  </si>
  <si>
    <t>Outlander</t>
  </si>
  <si>
    <t>Outline</t>
  </si>
  <si>
    <t>Overlay</t>
  </si>
  <si>
    <t>Overpass</t>
  </si>
  <si>
    <t>Ozone</t>
  </si>
  <si>
    <t>Pace</t>
  </si>
  <si>
    <t>Pacifica</t>
  </si>
  <si>
    <t>Pagoda</t>
  </si>
  <si>
    <t>Palatine</t>
  </si>
  <si>
    <t>Palatine 2</t>
  </si>
  <si>
    <t>Palermo</t>
  </si>
  <si>
    <t>Pallet</t>
  </si>
  <si>
    <t>Panache</t>
  </si>
  <si>
    <t>Parable</t>
  </si>
  <si>
    <t>Paradox</t>
  </si>
  <si>
    <t>Paramour</t>
  </si>
  <si>
    <t>Parenthesis</t>
  </si>
  <si>
    <t>Parquet</t>
  </si>
  <si>
    <t>Pashmina</t>
  </si>
  <si>
    <t>Passage</t>
  </si>
  <si>
    <t>Patent</t>
  </si>
  <si>
    <t>Pathway</t>
  </si>
  <si>
    <t>Patina</t>
  </si>
  <si>
    <t>Patio</t>
  </si>
  <si>
    <t>Pause</t>
  </si>
  <si>
    <t>Pave</t>
  </si>
  <si>
    <t>Paxton</t>
  </si>
  <si>
    <t>Pendlesome</t>
  </si>
  <si>
    <t>Pepper</t>
  </si>
  <si>
    <t>Pergola</t>
  </si>
  <si>
    <t>Perimeter</t>
  </si>
  <si>
    <t>Perspective</t>
  </si>
  <si>
    <t>Persuasion</t>
  </si>
  <si>
    <t>Petal Dots</t>
  </si>
  <si>
    <t>Phoenix</t>
  </si>
  <si>
    <t>Photon</t>
  </si>
  <si>
    <t>Phrase</t>
  </si>
  <si>
    <t>Pigment</t>
  </si>
  <si>
    <t>Pika</t>
  </si>
  <si>
    <t>Pinball</t>
  </si>
  <si>
    <t>Ping</t>
  </si>
  <si>
    <t>Ping Pong</t>
  </si>
  <si>
    <t>Pinkerton</t>
  </si>
  <si>
    <t>Pioneer</t>
  </si>
  <si>
    <t>Pip</t>
  </si>
  <si>
    <t>Pique</t>
  </si>
  <si>
    <t>Pitch</t>
  </si>
  <si>
    <t>Pivot</t>
  </si>
  <si>
    <t>Plaid All Over</t>
  </si>
  <si>
    <t>Plaited</t>
  </si>
  <si>
    <t>Platform</t>
  </si>
  <si>
    <t>Plaza</t>
  </si>
  <si>
    <t>Plenty</t>
  </si>
  <si>
    <t>Plexus</t>
  </si>
  <si>
    <t>Plush</t>
  </si>
  <si>
    <t>Pod</t>
  </si>
  <si>
    <t>Point</t>
  </si>
  <si>
    <t>Polished</t>
  </si>
  <si>
    <t>Polka</t>
  </si>
  <si>
    <t>Polo</t>
  </si>
  <si>
    <t>Polygon</t>
  </si>
  <si>
    <t>Portico</t>
  </si>
  <si>
    <t>Portrait</t>
  </si>
  <si>
    <t>Posh</t>
  </si>
  <si>
    <t>Power Grid</t>
  </si>
  <si>
    <t>Premier</t>
  </si>
  <si>
    <t>Prep School</t>
  </si>
  <si>
    <t>Preppy Handbook</t>
  </si>
  <si>
    <t>Prescription</t>
  </si>
  <si>
    <t>Prestige</t>
  </si>
  <si>
    <t>Prime</t>
  </si>
  <si>
    <t>Printwork Epu</t>
  </si>
  <si>
    <t>Prism 10</t>
  </si>
  <si>
    <t>Prisma</t>
  </si>
  <si>
    <t>Prodigy</t>
  </si>
  <si>
    <t>Profile</t>
  </si>
  <si>
    <t>Prompt</t>
  </si>
  <si>
    <t>Propel</t>
  </si>
  <si>
    <t>Providence</t>
  </si>
  <si>
    <t>Province</t>
  </si>
  <si>
    <t>Pumice</t>
  </si>
  <si>
    <t>Pursue</t>
  </si>
  <si>
    <t>Puzzle</t>
  </si>
  <si>
    <t>Qbert</t>
  </si>
  <si>
    <t>Quarry</t>
  </si>
  <si>
    <t>Quattro</t>
  </si>
  <si>
    <t>Quest</t>
  </si>
  <si>
    <t>Queue</t>
  </si>
  <si>
    <t>Quilt</t>
  </si>
  <si>
    <t>Quilted</t>
  </si>
  <si>
    <t>Radius</t>
  </si>
  <si>
    <t>Raffia</t>
  </si>
  <si>
    <t>Rail</t>
  </si>
  <si>
    <t>Rally</t>
  </si>
  <si>
    <t>Ranchero</t>
  </si>
  <si>
    <t>Rattan</t>
  </si>
  <si>
    <t>Raya</t>
  </si>
  <si>
    <t>Razzle Dazzle</t>
  </si>
  <si>
    <t>Reality Check</t>
  </si>
  <si>
    <t>Rebel</t>
  </si>
  <si>
    <t>Reed</t>
  </si>
  <si>
    <t>Refresh</t>
  </si>
  <si>
    <t>Refuge</t>
  </si>
  <si>
    <t>Rein II</t>
  </si>
  <si>
    <t>Relativity</t>
  </si>
  <si>
    <t>Reserve</t>
  </si>
  <si>
    <t>Retreat</t>
  </si>
  <si>
    <t>Retrograde</t>
  </si>
  <si>
    <t>Reverb</t>
  </si>
  <si>
    <t>Revolve</t>
  </si>
  <si>
    <t>Rialto</t>
  </si>
  <si>
    <t>Riddle</t>
  </si>
  <si>
    <t>Rider</t>
  </si>
  <si>
    <t>Rill</t>
  </si>
  <si>
    <t>Ring</t>
  </si>
  <si>
    <t>Rise</t>
  </si>
  <si>
    <t>Ritz</t>
  </si>
  <si>
    <t>Rivera</t>
  </si>
  <si>
    <t>Rivet</t>
  </si>
  <si>
    <t>Roam</t>
  </si>
  <si>
    <t>Rogue</t>
  </si>
  <si>
    <t>Rogue II</t>
  </si>
  <si>
    <t>Roman</t>
  </si>
  <si>
    <t>Room Service</t>
  </si>
  <si>
    <t>Roster</t>
  </si>
  <si>
    <t>Round Trip</t>
  </si>
  <si>
    <t>Roundabout</t>
  </si>
  <si>
    <t>Route</t>
  </si>
  <si>
    <t>Royale</t>
  </si>
  <si>
    <t>Rubato</t>
  </si>
  <si>
    <t>Rubric</t>
  </si>
  <si>
    <t>Rugged</t>
  </si>
  <si>
    <t>Rumba</t>
  </si>
  <si>
    <t>Runner</t>
  </si>
  <si>
    <t>Runway</t>
  </si>
  <si>
    <t>Rush Hour</t>
  </si>
  <si>
    <t>Ryder</t>
  </si>
  <si>
    <t>Sail</t>
  </si>
  <si>
    <t>Salt Spring</t>
  </si>
  <si>
    <t>Samba</t>
  </si>
  <si>
    <t>San Remo</t>
  </si>
  <si>
    <t>San Simeon</t>
  </si>
  <si>
    <t>Sandbox</t>
  </si>
  <si>
    <t>Sandwashed</t>
  </si>
  <si>
    <t>Santa Fe</t>
  </si>
  <si>
    <t>Santorini</t>
  </si>
  <si>
    <t>Saori</t>
  </si>
  <si>
    <t>Satchel</t>
  </si>
  <si>
    <t>Saxon</t>
  </si>
  <si>
    <t>Score</t>
  </si>
  <si>
    <t>Scout</t>
  </si>
  <si>
    <t>Scrabble</t>
  </si>
  <si>
    <t>Scramble</t>
  </si>
  <si>
    <t>Scuba</t>
  </si>
  <si>
    <t>Scute</t>
  </si>
  <si>
    <t>Scuttle</t>
  </si>
  <si>
    <t>Sea Willow</t>
  </si>
  <si>
    <t>Seaside</t>
  </si>
  <si>
    <t>Season</t>
  </si>
  <si>
    <t>Sendal</t>
  </si>
  <si>
    <t>Sensor</t>
  </si>
  <si>
    <t>Sequence</t>
  </si>
  <si>
    <t>Shabby and Chic</t>
  </si>
  <si>
    <t>Shadow</t>
  </si>
  <si>
    <t>Sharkskin</t>
  </si>
  <si>
    <t>Sherlock</t>
  </si>
  <si>
    <t>Sherlock 2</t>
  </si>
  <si>
    <t>Shibori</t>
  </si>
  <si>
    <t>Shift</t>
  </si>
  <si>
    <t>Shilling</t>
  </si>
  <si>
    <t>Shimmer</t>
  </si>
  <si>
    <t>Shimmer 2</t>
  </si>
  <si>
    <t>Shimmy</t>
  </si>
  <si>
    <t>Shuffle</t>
  </si>
  <si>
    <t>Shuttle</t>
  </si>
  <si>
    <t>Sidestep</t>
  </si>
  <si>
    <t>Silica</t>
  </si>
  <si>
    <t>Silica Andy</t>
  </si>
  <si>
    <t>Silica Arc</t>
  </si>
  <si>
    <t>Silica Bauble</t>
  </si>
  <si>
    <t>Silica Bracket</t>
  </si>
  <si>
    <t>Silica Checker</t>
  </si>
  <si>
    <t>Silica Chopsticks</t>
  </si>
  <si>
    <t>Silica Compass</t>
  </si>
  <si>
    <t>Silica Cusp</t>
  </si>
  <si>
    <t>Silica Deflect</t>
  </si>
  <si>
    <t>Silica Effloresce</t>
  </si>
  <si>
    <t>Silica Etc.</t>
  </si>
  <si>
    <t>Silica Etch</t>
  </si>
  <si>
    <t>Silica Fiona</t>
  </si>
  <si>
    <t>Silica Flick</t>
  </si>
  <si>
    <t>Silica Fresco</t>
  </si>
  <si>
    <t>Silica Fritz</t>
  </si>
  <si>
    <t>Silica Gidget</t>
  </si>
  <si>
    <t>Silica Hiatus</t>
  </si>
  <si>
    <t>Silica Hoop</t>
  </si>
  <si>
    <t>Silica Jig</t>
  </si>
  <si>
    <t>Silica Kip</t>
  </si>
  <si>
    <t>Silica Leather</t>
  </si>
  <si>
    <t>Silica Likely</t>
  </si>
  <si>
    <t>Silica Motive</t>
  </si>
  <si>
    <t>Silica Reach</t>
  </si>
  <si>
    <t>Silica Roam</t>
  </si>
  <si>
    <t>Silica Scout</t>
  </si>
  <si>
    <t>Silica Spoke</t>
  </si>
  <si>
    <t>Silica Strata</t>
  </si>
  <si>
    <t>Silica Stride</t>
  </si>
  <si>
    <t>Silica Tao</t>
  </si>
  <si>
    <t>Silica Tech</t>
  </si>
  <si>
    <t>Silica Thatch</t>
  </si>
  <si>
    <t>Silica Today Here Now</t>
  </si>
  <si>
    <t>Silica Triad</t>
  </si>
  <si>
    <t>Silica Waltz</t>
  </si>
  <si>
    <t>Silica Wifi</t>
  </si>
  <si>
    <t>Silicone Element</t>
  </si>
  <si>
    <t>Silverado</t>
  </si>
  <si>
    <t>Silverado 2</t>
  </si>
  <si>
    <t>Silvertex</t>
  </si>
  <si>
    <t>Sirocco</t>
  </si>
  <si>
    <t>Sketch</t>
  </si>
  <si>
    <t>Skip</t>
  </si>
  <si>
    <t>Skye</t>
  </si>
  <si>
    <t>Skyway</t>
  </si>
  <si>
    <t>Sleeping Bear Dunes</t>
  </si>
  <si>
    <t>Slice</t>
  </si>
  <si>
    <t>Small Talk</t>
  </si>
  <si>
    <t>Soft Spot</t>
  </si>
  <si>
    <t>Soho</t>
  </si>
  <si>
    <t>Solace</t>
  </si>
  <si>
    <t>Solitaire</t>
  </si>
  <si>
    <t>Solitude</t>
  </si>
  <si>
    <t>Sonata Stripe</t>
  </si>
  <si>
    <t>Sonic</t>
  </si>
  <si>
    <t>Sophia</t>
  </si>
  <si>
    <t>Sorano</t>
  </si>
  <si>
    <t>Sort</t>
  </si>
  <si>
    <t>Spacer Mesh</t>
  </si>
  <si>
    <t>Spectrum</t>
  </si>
  <si>
    <t>Spin</t>
  </si>
  <si>
    <t>Spirit</t>
  </si>
  <si>
    <t>Spirit Millennium</t>
  </si>
  <si>
    <t>Splendor</t>
  </si>
  <si>
    <t>Splice</t>
  </si>
  <si>
    <t>Sport</t>
  </si>
  <si>
    <t>Sport Jacket</t>
  </si>
  <si>
    <t>Spotlight</t>
  </si>
  <si>
    <t>Sprint</t>
  </si>
  <si>
    <t>Sprout</t>
  </si>
  <si>
    <t>Square One</t>
  </si>
  <si>
    <t>St Barts</t>
  </si>
  <si>
    <t>Staccato</t>
  </si>
  <si>
    <t>Stage</t>
  </si>
  <si>
    <t>Stagecoach</t>
  </si>
  <si>
    <t>Stallion</t>
  </si>
  <si>
    <t>Staple</t>
  </si>
  <si>
    <t>Starboard</t>
  </si>
  <si>
    <t>Stardust</t>
  </si>
  <si>
    <t>Stat-Con</t>
  </si>
  <si>
    <t>Static</t>
  </si>
  <si>
    <t>Stature</t>
  </si>
  <si>
    <t>Stellar</t>
  </si>
  <si>
    <t>Stitch in Time</t>
  </si>
  <si>
    <t>Story</t>
  </si>
  <si>
    <t>Storyboard</t>
  </si>
  <si>
    <t>Strand</t>
  </si>
  <si>
    <t>Strata</t>
  </si>
  <si>
    <t>Streamline</t>
  </si>
  <si>
    <t>Stride</t>
  </si>
  <si>
    <t>Stroll</t>
  </si>
  <si>
    <t>Structure</t>
  </si>
  <si>
    <t>Strum</t>
  </si>
  <si>
    <t>Strut</t>
  </si>
  <si>
    <t>Study</t>
  </si>
  <si>
    <t>Sudden</t>
  </si>
  <si>
    <t>Suite</t>
  </si>
  <si>
    <t>Sukhala</t>
  </si>
  <si>
    <t>Summit</t>
  </si>
  <si>
    <t>Sunburst</t>
  </si>
  <si>
    <t>Sundance w/ StaKleen</t>
  </si>
  <si>
    <t>Sundial</t>
  </si>
  <si>
    <t>Sunny</t>
  </si>
  <si>
    <t>Surface</t>
  </si>
  <si>
    <t>Surge</t>
  </si>
  <si>
    <t>Swerve</t>
  </si>
  <si>
    <t>Swim</t>
  </si>
  <si>
    <t>Swipe</t>
  </si>
  <si>
    <t>Switch</t>
  </si>
  <si>
    <t>Switchback</t>
  </si>
  <si>
    <t>Swivel</t>
  </si>
  <si>
    <t>Sydney</t>
  </si>
  <si>
    <t>Syllabus</t>
  </si>
  <si>
    <t>Sync</t>
  </si>
  <si>
    <t>Synergy</t>
  </si>
  <si>
    <t>Syntax</t>
  </si>
  <si>
    <t>Tabloid</t>
  </si>
  <si>
    <t>Tack</t>
  </si>
  <si>
    <t>Tag</t>
  </si>
  <si>
    <t>Tagline</t>
  </si>
  <si>
    <t>Tailor Made</t>
  </si>
  <si>
    <t>Tailored</t>
  </si>
  <si>
    <t>Takes Two To Tangle</t>
  </si>
  <si>
    <t>Talladega</t>
  </si>
  <si>
    <t>Tally</t>
  </si>
  <si>
    <t>Tango</t>
  </si>
  <si>
    <t>Tangram</t>
  </si>
  <si>
    <t>Tanner</t>
  </si>
  <si>
    <t>Tectonic</t>
  </si>
  <si>
    <t>Telegraph</t>
  </si>
  <si>
    <t>Tempera</t>
  </si>
  <si>
    <t>Templeton</t>
  </si>
  <si>
    <t>Tempo</t>
  </si>
  <si>
    <t>Tribeca</t>
  </si>
  <si>
    <t>Trilogy</t>
  </si>
  <si>
    <t>Trio</t>
  </si>
  <si>
    <t>Triumph</t>
  </si>
  <si>
    <t>Trivia</t>
  </si>
  <si>
    <t>Trove</t>
  </si>
  <si>
    <t>Trundle</t>
  </si>
  <si>
    <t>Tuft</t>
  </si>
  <si>
    <t>Turnabout</t>
  </si>
  <si>
    <t>Turnaround</t>
  </si>
  <si>
    <t>Tweed</t>
  </si>
  <si>
    <t>Tweed Multi</t>
  </si>
  <si>
    <t>Tweedledee</t>
  </si>
  <si>
    <t>Tweedsmuir</t>
  </si>
  <si>
    <t>Twiggy</t>
  </si>
  <si>
    <t>Twinkle</t>
  </si>
  <si>
    <t>Twist</t>
  </si>
  <si>
    <t>Tycoon</t>
  </si>
  <si>
    <t>Ulster Upholstery</t>
  </si>
  <si>
    <t>Ultrachevron</t>
  </si>
  <si>
    <t>Ultracrush</t>
  </si>
  <si>
    <t>Ultraflannel</t>
  </si>
  <si>
    <t>Ultraposh</t>
  </si>
  <si>
    <t>Uptown</t>
  </si>
  <si>
    <t>Urban</t>
  </si>
  <si>
    <t>Utopia</t>
  </si>
  <si>
    <t>Valet</t>
  </si>
  <si>
    <t>Valise</t>
  </si>
  <si>
    <t>Vanderbilt</t>
  </si>
  <si>
    <t>Vanish</t>
  </si>
  <si>
    <t>Vapor</t>
  </si>
  <si>
    <t>Variant 10</t>
  </si>
  <si>
    <t>Vault</t>
  </si>
  <si>
    <t>Vector</t>
  </si>
  <si>
    <t>Veer</t>
  </si>
  <si>
    <t>Vellum</t>
  </si>
  <si>
    <t>Velocity</t>
  </si>
  <si>
    <t>Velour</t>
  </si>
  <si>
    <t>Venue</t>
  </si>
  <si>
    <t>Veranda</t>
  </si>
  <si>
    <t>Verge</t>
  </si>
  <si>
    <t>Vero</t>
  </si>
  <si>
    <t>Verona</t>
  </si>
  <si>
    <t>Verve</t>
  </si>
  <si>
    <t>Via</t>
  </si>
  <si>
    <t>Vibe</t>
  </si>
  <si>
    <t>Villa</t>
  </si>
  <si>
    <t>Vine</t>
  </si>
  <si>
    <t>Vintage</t>
  </si>
  <si>
    <t>Vitality</t>
  </si>
  <si>
    <t>Vivo</t>
  </si>
  <si>
    <t>Voltage</t>
  </si>
  <si>
    <t>Vox</t>
  </si>
  <si>
    <t>Voyager</t>
  </si>
  <si>
    <t>Wabi Sabi</t>
  </si>
  <si>
    <t>Waistcoat</t>
  </si>
  <si>
    <t>Wander</t>
  </si>
  <si>
    <t>Watercolor</t>
  </si>
  <si>
    <t>Watson</t>
  </si>
  <si>
    <t>Waver</t>
  </si>
  <si>
    <t>Weaving Palettes</t>
  </si>
  <si>
    <t>Weft</t>
  </si>
  <si>
    <t>Wend</t>
  </si>
  <si>
    <t>What The Fray</t>
  </si>
  <si>
    <t>Whim</t>
  </si>
  <si>
    <t>Whirl</t>
  </si>
  <si>
    <t>Whisper</t>
  </si>
  <si>
    <t>Whit Epu</t>
  </si>
  <si>
    <t>Wicker</t>
  </si>
  <si>
    <t>Widget</t>
  </si>
  <si>
    <t>Willow</t>
  </si>
  <si>
    <t>Windsor</t>
  </si>
  <si>
    <t>Winnly</t>
  </si>
  <si>
    <t>Wired</t>
  </si>
  <si>
    <t>Wish</t>
  </si>
  <si>
    <t>Wonder</t>
  </si>
  <si>
    <t>Wormwood</t>
  </si>
  <si>
    <t>Worsted</t>
  </si>
  <si>
    <t>Wrangler</t>
  </si>
  <si>
    <t>Wyatt</t>
  </si>
  <si>
    <t>Xanadu</t>
  </si>
  <si>
    <t>Yates</t>
  </si>
  <si>
    <t>Ybor</t>
  </si>
  <si>
    <t>Yorkville</t>
  </si>
  <si>
    <t>Zen</t>
  </si>
  <si>
    <t>Zest</t>
  </si>
  <si>
    <t>Zodiac</t>
  </si>
  <si>
    <t>Finish</t>
  </si>
  <si>
    <t>Price/Yd</t>
  </si>
  <si>
    <t>https://arc-com.com/search/atmosphere</t>
  </si>
  <si>
    <t>https://arc-com.com/search/durango</t>
  </si>
  <si>
    <t>https://arc-com.com/Illusion_2/62093</t>
  </si>
  <si>
    <t>https://arc-com.com/search/insight</t>
  </si>
  <si>
    <t>https://arc-com.com/search/stallion</t>
  </si>
  <si>
    <t>https://arc-com.com/search/watson</t>
  </si>
  <si>
    <t>https://arc-com.com/Dakota_2/61696</t>
  </si>
  <si>
    <t>https://arc-com.com/search/drifter</t>
  </si>
  <si>
    <t>https://arc-com.com/search/emerson</t>
  </si>
  <si>
    <t>https://arc-com.com/search/empress</t>
  </si>
  <si>
    <t>https://arc-com.com/search/encore</t>
  </si>
  <si>
    <t>https://arc-com.com/search/soho</t>
  </si>
  <si>
    <t>https://arc-com.com/search/ambiance</t>
  </si>
  <si>
    <t>https://arc-com.com/search/boardwalk</t>
  </si>
  <si>
    <t>https://arc-com.com/search/contour</t>
  </si>
  <si>
    <t>https://arc-com.com/search/cosmos</t>
  </si>
  <si>
    <t>https://arc-com.com/search/delphi</t>
  </si>
  <si>
    <t>https://arc-com.com/search/gamma</t>
  </si>
  <si>
    <t>https://arc-com.com/search/illusion</t>
  </si>
  <si>
    <t>https://arc-com.com/search/iona</t>
  </si>
  <si>
    <t>https://arc-com.com/search/roundabout</t>
  </si>
  <si>
    <t>https://arc-com.com/search/sherlock</t>
  </si>
  <si>
    <t>https://arc-com.com/Sherlock_2/63134</t>
  </si>
  <si>
    <t>https://arc-com.com/Shimmer_2/62001</t>
  </si>
  <si>
    <t>https://arc-com.com/search/silverado</t>
  </si>
  <si>
    <t>https://arc-com.com/search/spirit</t>
  </si>
  <si>
    <t>https://arc-com.com/search/streamline</t>
  </si>
  <si>
    <t>https://arc-com.com/search/tectonic</t>
  </si>
  <si>
    <t>https://arc-com.com/search/apollo</t>
  </si>
  <si>
    <t>https://arc-com.com/search/astor</t>
  </si>
  <si>
    <t>https://arc-com.com/search/bronco</t>
  </si>
  <si>
    <t>https://arc-com.com/search/carnival</t>
  </si>
  <si>
    <t>https://arc-com.com/search/channel</t>
  </si>
  <si>
    <t>https://arc-com.com/search/chroma</t>
  </si>
  <si>
    <t>https://arc-com.com/search/coastline</t>
  </si>
  <si>
    <t>https://arc-com.com/search/column</t>
  </si>
  <si>
    <t>https://arc-com.com/search/crystal</t>
  </si>
  <si>
    <t>https://arc-com.com/search/dakota</t>
  </si>
  <si>
    <t>https://arc-com.com/search/engrave</t>
  </si>
  <si>
    <t>https://arc-com.com/search/etch</t>
  </si>
  <si>
    <t>https://arc-com.com/search/fiji</t>
  </si>
  <si>
    <t>https://arc-com.com/search/gardenia</t>
  </si>
  <si>
    <t>https://arc-com.com/search/gatsby</t>
  </si>
  <si>
    <t>https://arc-com.com/search/gem</t>
  </si>
  <si>
    <t>https://arc-com.com/search/glo</t>
  </si>
  <si>
    <t>https://arc-com.com/search/hush</t>
  </si>
  <si>
    <t>https://arc-com.com/Intaglio_2/61410</t>
  </si>
  <si>
    <t>https://arc-com.com/search/intersect</t>
  </si>
  <si>
    <t>https://arc-com.com/search/Interstate</t>
  </si>
  <si>
    <t>https://arc-com.com/search/isabella</t>
  </si>
  <si>
    <t>https://arc-com.com/search/key</t>
  </si>
  <si>
    <t>https://arc-com.com/search/morgan</t>
  </si>
  <si>
    <t>https://arc-com.com/search/oculus</t>
  </si>
  <si>
    <t>https://arc-com.com/search/odyssey</t>
  </si>
  <si>
    <t>https://arc-com.com/search/omega</t>
  </si>
  <si>
    <t>https://arc-com.com/Palatine_2/61215</t>
  </si>
  <si>
    <t>https://arc-com.com/search/reality_check</t>
  </si>
  <si>
    <t>https://arc-com.com/search/shimmer</t>
  </si>
  <si>
    <t>https://arc-com.com/search/spectrum</t>
  </si>
  <si>
    <t>https://arc-com.com/search/strata</t>
  </si>
  <si>
    <t>https://arc-com.com/search/sync</t>
  </si>
  <si>
    <t>https://arc-com.com/search/tailored</t>
  </si>
  <si>
    <t>https://arc-com.com/search/vanderbilt</t>
  </si>
  <si>
    <t>https://arc-com.com/search/aberdeen</t>
  </si>
  <si>
    <t>https://arc-com.com/search/arabesque</t>
  </si>
  <si>
    <t>https://arc-com.com/search/atomic</t>
  </si>
  <si>
    <t>https://arc-com.com/search/axis</t>
  </si>
  <si>
    <t>https://arc-com.com/search/block_petal</t>
  </si>
  <si>
    <t>https://arc-com.com/search/burkina</t>
  </si>
  <si>
    <t>https://arc-com.com/search/cadence</t>
  </si>
  <si>
    <t>https://arc-com.com/search/compass</t>
  </si>
  <si>
    <t>https://arc-com.com/search/crescendo</t>
  </si>
  <si>
    <t>https://arc-com.com/search/daytona</t>
  </si>
  <si>
    <t>https://arc-com.com/search/dynasty</t>
  </si>
  <si>
    <t>https://arc-com.com/search/eden</t>
  </si>
  <si>
    <t>https://arc-com.com/search/elevado</t>
  </si>
  <si>
    <t>https://arc-com.com/search/great_wall</t>
  </si>
  <si>
    <t>https://arc-com.com/search/grid</t>
  </si>
  <si>
    <t>https://arc-com.com/search/hanji</t>
  </si>
  <si>
    <t>https://arc-com.com/search/harlequin</t>
  </si>
  <si>
    <t>https://arc-com.com/search/high_rise</t>
  </si>
  <si>
    <t>https://arc-com.com/search/highlands</t>
  </si>
  <si>
    <t>https://arc-com.com/search/intaglio</t>
  </si>
  <si>
    <t>https://arc-com.com/search/journey</t>
  </si>
  <si>
    <t>https://arc-com.com/search/kuba</t>
  </si>
  <si>
    <t>https://arc-com.com/search/legacy</t>
  </si>
  <si>
    <t>https://arc-com.com/search/legend</t>
  </si>
  <si>
    <t>https://arc-com.com/search/linea</t>
  </si>
  <si>
    <t>https://arc-com.com/search/lore</t>
  </si>
  <si>
    <t>https://arc-com.com/search/luxe</t>
  </si>
  <si>
    <t>https://arc-com.com/search/lyric</t>
  </si>
  <si>
    <t>https://arc-com.com/search/majorca</t>
  </si>
  <si>
    <t>https://arc-com.com/search/marquee</t>
  </si>
  <si>
    <t>https://arc-com.com/search/mason</t>
  </si>
  <si>
    <t>https://arc-com.com/search/mason_stripe</t>
  </si>
  <si>
    <t>https://arc-com.com/search/meadow</t>
  </si>
  <si>
    <t>https://arc-com.com/search/montage</t>
  </si>
  <si>
    <t>https://arc-com.com/search/moon_beam</t>
  </si>
  <si>
    <t>https://arc-com.com/search/morocco</t>
  </si>
  <si>
    <t>https://arc-com.com/search/nahouri</t>
  </si>
  <si>
    <t>https://arc-com.com/search/palatine</t>
  </si>
  <si>
    <t>https://arc-com.com/search/paxton</t>
  </si>
  <si>
    <t>https://arc-com.com/search/perspective</t>
  </si>
  <si>
    <t>https://arc-com.com/search/polished</t>
  </si>
  <si>
    <t>https://arc-com.com/search/radius</t>
  </si>
  <si>
    <t>https://arc-com.com/search/raya</t>
  </si>
  <si>
    <t>https://arc-com.com/search/santa_fe</t>
  </si>
  <si>
    <t>https://arc-com.com/search/santorini</t>
  </si>
  <si>
    <t>https://arc-com.com/search/saxon</t>
  </si>
  <si>
    <t>https://arc-com.com/search/sea_willow</t>
  </si>
  <si>
    <t>https://arc-com.com/search/skye</t>
  </si>
  <si>
    <t>https://arc-com.com/search/solitude</t>
  </si>
  <si>
    <t>https://arc-com.com/search/sonata_stripe</t>
  </si>
  <si>
    <t>https://arc-com.com/search/spin</t>
  </si>
  <si>
    <t>https://arc-com.com/search/staccato</t>
  </si>
  <si>
    <t>https://arc-com.com/search/sukhala</t>
  </si>
  <si>
    <t>https://arc-com.com/search/sundial</t>
  </si>
  <si>
    <t>https://arc-com.com/search/tally</t>
  </si>
  <si>
    <t>https://arc-com.com/search/vault</t>
  </si>
  <si>
    <t>https://arc-com.com/search/velocity</t>
  </si>
  <si>
    <t>https://arc-com.com/search/vivo</t>
  </si>
  <si>
    <t>Pattern w/out Hyperlink</t>
  </si>
  <si>
    <t>https://www.architex-ljh.com/debonair-ablaze/</t>
  </si>
  <si>
    <t>https://www.architex-ljh.com/bobbin-amalfi/</t>
  </si>
  <si>
    <t>https://www.architex-ljh.com/brompton-banana/</t>
  </si>
  <si>
    <t>https://www.architex-ljh.com/loom-antique/</t>
  </si>
  <si>
    <t>https://www.architex-ljh.com/sport-jacket-casual/</t>
  </si>
  <si>
    <t>https://www.architex-ljh.com/yorkville-third-ave/</t>
  </si>
  <si>
    <t>https://www.architex-ljh.com/78-rpm-blues/</t>
  </si>
  <si>
    <t>https://www.architex-ljh.com/boudoir-aqua/</t>
  </si>
  <si>
    <t>https://www.architex-ljh.com/brick-and-mortar-citrine/</t>
  </si>
  <si>
    <t>https://www.architex-ljh.com/crew-bowman/</t>
  </si>
  <si>
    <t>https://www.architex-ljh.com/crossover-beryl/</t>
  </si>
  <si>
    <t>https://www.architex-ljh.com/cupid-arrow/</t>
  </si>
  <si>
    <t>https://www.architex-ljh.com/dakar-aero/</t>
  </si>
  <si>
    <t>https://www.architex-ljh.com/dash-azure/</t>
  </si>
  <si>
    <t>https://www.architex-ljh.com/drizzle-beluga/</t>
  </si>
  <si>
    <t>https://www.architex-ljh.com/flagship-cobalt/</t>
  </si>
  <si>
    <t>https://www.architex-ljh.com/hint-breeze/</t>
  </si>
  <si>
    <t>https://www.architex-ljh.com/kainai-alberta/</t>
  </si>
  <si>
    <t>https://www.architex-ljh.com/outfit-aluminium/</t>
  </si>
  <si>
    <t>https://www.architex-ljh.com/stagecoach-aluminum/</t>
  </si>
  <si>
    <t>https://www.architex-ljh.com/takes-two-to-tangle-argos/</t>
  </si>
  <si>
    <t>https://www.architex-ljh.com/telegraph-biscuit/</t>
  </si>
  <si>
    <t>https://www.architex-ljh.com/tribeca-flax/</t>
  </si>
  <si>
    <t>https://www.architex-ljh.com/tycoon-ellison/</t>
  </si>
  <si>
    <t>https://www.architex-ljh.com/b-and-b-blue-goose/</t>
  </si>
  <si>
    <t>https://www.architex-ljh.com/badlands-canyon/</t>
  </si>
  <si>
    <t>https://www.architex-ljh.com/berkshire-adbury/</t>
  </si>
  <si>
    <t>https://www.architex-ljh.com/biarritz-charcoal/</t>
  </si>
  <si>
    <t>https://www.architex-ljh.com/boheme-acadia/</t>
  </si>
  <si>
    <t>https://www.architex-ljh.com/cool-comfort-breeze/</t>
  </si>
  <si>
    <t>https://www.architex-ljh.com/english-leather-aurora/</t>
  </si>
  <si>
    <t>https://www.architex-ljh.com/english-suede-beluga/</t>
  </si>
  <si>
    <t>https://www.architex-ljh.com/foiled-bordeaux/</t>
  </si>
  <si>
    <t>https://www.architex-ljh.com/highway-gray/</t>
  </si>
  <si>
    <t>https://www.architex-ljh.com/hit-parade-cash/</t>
  </si>
  <si>
    <t>https://www.architex-ljh.com/how-dashing-agave/</t>
  </si>
  <si>
    <t>https://www.architex-ljh.com/james-dean-alloy/</t>
  </si>
  <si>
    <t>https://www.architex-ljh.com/lakota-argo/</t>
  </si>
  <si>
    <t>https://www.architex-ljh.com/leisure-breeze/</t>
  </si>
  <si>
    <t>https://www.architex-ljh.com/long-play-azure/</t>
  </si>
  <si>
    <t>https://www.architex-ljh.com/mantle-aluminum/</t>
  </si>
  <si>
    <t>https://www.architex-ljh.com/mcqueen-biscuit/</t>
  </si>
  <si>
    <t>https://www.architex-ljh.com/new-deal-convention/</t>
  </si>
  <si>
    <t>https://www.architex-ljh.com/pinkerton-billy-the-kid/</t>
  </si>
  <si>
    <t>https://www.architex-ljh.com/qbert-coal/</t>
  </si>
  <si>
    <t>https://www.architex-ljh.com/skyway-kettle/</t>
  </si>
  <si>
    <t>https://www.architex-ljh.com/templeton-admiral/</t>
  </si>
  <si>
    <t>https://www.architex-ljh.com/wormwood-acquisition/</t>
  </si>
  <si>
    <t>https://www.architex-ljh.com/allure-attract/</t>
  </si>
  <si>
    <t>https://www.architex-ljh.com/anemone-fortify/</t>
  </si>
  <si>
    <t>https://www.architex-ljh.com/animal-armadillo/</t>
  </si>
  <si>
    <t>https://www.architex-ljh.com/bal-harbour-champagne/</t>
  </si>
  <si>
    <t>https://www.architex-ljh.com/beachcomb-fortify/</t>
  </si>
  <si>
    <t>https://www.architex-ljh.com/big-game-ashanti/</t>
  </si>
  <si>
    <t>https://www.architex-ljh.com/cetus-ara/</t>
  </si>
  <si>
    <t>https://www.architex-ljh.com/corddry-breeze/</t>
  </si>
  <si>
    <t>https://www.architex-ljh.com/dakota-acorn-tree/</t>
  </si>
  <si>
    <t>https://www.architex-ljh.com/deco-district-gunmetal/</t>
  </si>
  <si>
    <t>https://www.architex-ljh.com/draper-cash/</t>
  </si>
  <si>
    <t>https://www.architex-ljh.com/enthusiast-biking/</t>
  </si>
  <si>
    <t>https://www.architex-ljh.com/equestrian-driving/</t>
  </si>
  <si>
    <t>https://www.architex-ljh.com/first-class-aster/</t>
  </si>
  <si>
    <t>https://www.architex-ljh.com/flower-market-breeze/</t>
  </si>
  <si>
    <t>https://www.architex-ljh.com/follow-the-leader-berry/</t>
  </si>
  <si>
    <t>https://www.architex-ljh.com/friendship-breeze/</t>
  </si>
  <si>
    <t>https://www.architex-ljh.com/harmony-aspen/</t>
  </si>
  <si>
    <t>https://www.architex-ljh.com/heritage-caramel/</t>
  </si>
  <si>
    <t>https://www.architex-ljh.com/inline-assembly/</t>
  </si>
  <si>
    <t>https://www.architex-ljh.com/interlock-autumn/</t>
  </si>
  <si>
    <t>https://www.architex-ljh.com/intricato-americano/</t>
  </si>
  <si>
    <t>https://www.architex-ljh.com/koi-lily-fortify/</t>
  </si>
  <si>
    <t>https://www.architex-ljh.com/mademoiselle-coast/</t>
  </si>
  <si>
    <t>https://www.architex-ljh.com/mineral-cyan/</t>
  </si>
  <si>
    <t>https://www.architex-ljh.com/no-strings-attached-blush/</t>
  </si>
  <si>
    <t>https://www.architex-ljh.com/ocean-drive-golden/</t>
  </si>
  <si>
    <t>https://www.architex-ljh.com/orion-coal/</t>
  </si>
  <si>
    <t>https://www.architex-ljh.com/paramour-aspen/</t>
  </si>
  <si>
    <t>https://www.architex-ljh.com/plaited-chill/</t>
  </si>
  <si>
    <t>https://www.architex-ljh.com/rebel-anthony/</t>
  </si>
  <si>
    <t>https://www.architex-ljh.com/sandwashed-avira/</t>
  </si>
  <si>
    <t>https://www.architex-ljh.com/ultrachevron-acorn/</t>
  </si>
  <si>
    <t>https://burchfabrics.com/vinyl/soho/aqua-green</t>
  </si>
  <si>
    <t>https://burchfabrics.com/vinyl/allante/cinnamon</t>
  </si>
  <si>
    <t>https://burchfabrics.com/vinyl/canyon/nugget</t>
  </si>
  <si>
    <t>https://burchfabrics.com/vinyl/classic/sage</t>
  </si>
  <si>
    <t>https://burchfabrics.com/vinyl/esprit/plum</t>
  </si>
  <si>
    <t>https://burchfabrics.com/vinyl/genesis/harvest</t>
  </si>
  <si>
    <t>https://burchfabrics.com/vinyl/glaze/sienna</t>
  </si>
  <si>
    <t>https://burchfabrics.com/vinyl/liberty/taupe</t>
  </si>
  <si>
    <t>https://burchfabrics.com/vinyl/motive/chambray</t>
  </si>
  <si>
    <t>https://burchfabrics.com/vinyl/origin/walnut</t>
  </si>
  <si>
    <t>https://burchfabrics.com/vinyl/san-remo/bourbon</t>
  </si>
  <si>
    <t>https://burchfabrics.com/vinyl/silvertex/raspberry</t>
  </si>
  <si>
    <t>https://burchfabrics.com/vinyl/spirit-millennium/espresso</t>
  </si>
  <si>
    <t>https://burchfabrics.com/vinyl/vector/chartreuse</t>
  </si>
  <si>
    <t>https://burchfabrics.com/vinyl/vintage/ale</t>
  </si>
  <si>
    <t>https://burchfabrics.com/seating/annex/honey</t>
  </si>
  <si>
    <t>https://burchfabrics.com/vinyl/bandwidth/mulberry</t>
  </si>
  <si>
    <t>https://burchfabrics.com/seating/escape/ripple</t>
  </si>
  <si>
    <t>https://burchfabrics.com/polyurethane/odyssey/aqua</t>
  </si>
  <si>
    <t>https://burchfabrics.com/vinyl/outback/peach</t>
  </si>
  <si>
    <t>https://burchfabrics.com/seating/ozone/atlantis</t>
  </si>
  <si>
    <t>https://burchfabrics.com/vinyl/pioneer/pumice</t>
  </si>
  <si>
    <t>https://burchfabrics.com/seating/scramble/willow</t>
  </si>
  <si>
    <t>https://burchfabrics.com/seating/turnaround/sienna</t>
  </si>
  <si>
    <t>https://burchfabrics.com/seating/velour/maize</t>
  </si>
  <si>
    <t>https://burchfabrics.com/vinyl/wicker/cinder</t>
  </si>
  <si>
    <t>https://burchfabrics.com/seating/dynasty/french-blue</t>
  </si>
  <si>
    <t>https://burchfabrics.com/polyurethane/flicker/lake</t>
  </si>
  <si>
    <t>https://burchfabrics.com/polyurethane/journal/greystone</t>
  </si>
  <si>
    <t>https://burchfabrics.com/polyurethane/memoir/seaglass</t>
  </si>
  <si>
    <t>https://burchfabrics.com/vinyl/parquet/cedar</t>
  </si>
  <si>
    <t>https://burchfabrics.com/polyurethane/patina/armour</t>
  </si>
  <si>
    <t>https://burchfabrics.com/seating/pivot/evergreen</t>
  </si>
  <si>
    <t>https://burchfabrics.com/vinyl/quilted/pebble</t>
  </si>
  <si>
    <t>https://burchfabrics.com/polyurethane/vellum/chive</t>
  </si>
  <si>
    <t>https://burchfabrics.com/vinyl/vibe/bombay-blue</t>
  </si>
  <si>
    <t>https://burchfabrics.com/polyurethane/wrangler/pier</t>
  </si>
  <si>
    <t>https://burchfabrics.com/seating/bevel/sherbet</t>
  </si>
  <si>
    <t>https://burchfabrics.com/seating/gamma/palmetto</t>
  </si>
  <si>
    <t>https://burchfabrics.com/silicone/meridian/turf</t>
  </si>
  <si>
    <t>https://www.cfstinson.com/Finishes/detail.jsp?lid=1001&amp;fid=2614</t>
  </si>
  <si>
    <t>https://www.cfstinson.com/Finishes/detail.jsp?lid=1001&amp;fid=829813</t>
  </si>
  <si>
    <t>https://www.cfstinson.com/Finishes/detail.jsp?lid=1001&amp;fid=833602</t>
  </si>
  <si>
    <t>https://www.cfstinson.com/Finishes/detail.jsp?lid=1001&amp;fid=832589</t>
  </si>
  <si>
    <t>https://www.cfstinson.com/Finishes/detail.jsp?lid=1001&amp;fid=132866</t>
  </si>
  <si>
    <t>https://www.cfstinson.com/Finishes/detail.jsp?lid=1001&amp;fid=828279</t>
  </si>
  <si>
    <t>https://www.cfstinson.com/Finishes/detail.jsp?lid=1001&amp;fid=591986</t>
  </si>
  <si>
    <t>https://www.cfstinson.com/Finishes/detail.jsp?lid=1001&amp;fid=828294</t>
  </si>
  <si>
    <t>https://www.cfstinson.com/Finishes/detail.jsp?lid=1001&amp;fid=821274</t>
  </si>
  <si>
    <t>https://www.cfstinson.com/Finishes/detail.jsp?lid=1001&amp;fid=834156</t>
  </si>
  <si>
    <t>https://www.cfstinson.com/Finishes/detail.jsp?lid=1001&amp;fid=835004</t>
  </si>
  <si>
    <t>https://www.cfstinson.com/Finishes/detail.jsp?lid=1001&amp;fid=830615</t>
  </si>
  <si>
    <t>https://www.cfstinson.com/Finishes/detail.jsp?lid=1001&amp;fid=791323</t>
  </si>
  <si>
    <t>https://www.cfstinson.com/Finishes/detail.jsp?lid=1001&amp;fid=832905</t>
  </si>
  <si>
    <t>https://www.cfstinson.com/Finishes/detail.jsp?lid=1001&amp;fid=830725</t>
  </si>
  <si>
    <t>https://www.cfstinson.com/Finishes/detail.jsp?lid=1001&amp;fid=837983</t>
  </si>
  <si>
    <t>https://www.cfstinson.com/Finishes/detail.jsp?lid=1001&amp;fid=850899</t>
  </si>
  <si>
    <t>https://www.cfstinson.com/Finishes/detail.jsp?lid=1001&amp;fid=834238</t>
  </si>
  <si>
    <t>https://www.cfstinson.com/Finishes/detail.jsp?lid=1001&amp;fid=828651</t>
  </si>
  <si>
    <t>https://www.cfstinson.com/Finishes/detail.jsp?lid=1001&amp;fid=403054</t>
  </si>
  <si>
    <t>https://www.designtex.com/ulster-upholstery.html</t>
  </si>
  <si>
    <t>https://www.designtex.com/aspect.html</t>
  </si>
  <si>
    <t>https://www.designtex.com/hyde.html</t>
  </si>
  <si>
    <t>https://www.designtex.com/prime.html</t>
  </si>
  <si>
    <t>https://www.designtex.com/rise.html</t>
  </si>
  <si>
    <t>https://www.designtex.com/hashtag.html</t>
  </si>
  <si>
    <t>https://www.designtex.com/iota.html</t>
  </si>
  <si>
    <t>https://www.designtex.com/metta.html</t>
  </si>
  <si>
    <t>https://www.designtex.com/pika.html</t>
  </si>
  <si>
    <t>https://www.designtex.com/sorano.html</t>
  </si>
  <si>
    <t>https://www.designtex.com/trove.html</t>
  </si>
  <si>
    <t>https://www.designtex.com/tweed-multi.html</t>
  </si>
  <si>
    <t>https://www.designtex.com/alcazar.html</t>
  </si>
  <si>
    <t>https://www.designtex.com/fomo.html</t>
  </si>
  <si>
    <t>https://www.designtex.com/keen.html</t>
  </si>
  <si>
    <t>https://www.designtex.com/linen-like.html</t>
  </si>
  <si>
    <t>https://www.designtex.com/measure.html</t>
  </si>
  <si>
    <t>https://www.designtex.com/bark-cloth.html</t>
  </si>
  <si>
    <t>https://www.designtex.com/beguiled-by-the-wild-15.html</t>
  </si>
  <si>
    <t>https://www.designtex.com/big-dot.html</t>
  </si>
  <si>
    <t>https://www.designtex.com/big-texture.html</t>
  </si>
  <si>
    <t>https://www.designtex.com/billiard-cloth.html</t>
  </si>
  <si>
    <t>https://www.designtex.com/burrard-ground-cloth.html</t>
  </si>
  <si>
    <t>https://www.designtex.com/crosswind.html</t>
  </si>
  <si>
    <t>https://www.designtex.com/current.html</t>
  </si>
  <si>
    <t>https://www.designtex.com/distressed-texture.html</t>
  </si>
  <si>
    <t>https://www.designtex.com/forestbound.html</t>
  </si>
  <si>
    <t>https://www.designtex.com/gale.html</t>
  </si>
  <si>
    <t>https://www.designtex.com/hint.html</t>
  </si>
  <si>
    <t>https://www.designtex.com/kindred.html</t>
  </si>
  <si>
    <t>https://www.designtex.com/leap.html</t>
  </si>
  <si>
    <t>https://www.designtex.com/linnen.html</t>
  </si>
  <si>
    <t>https://www.designtex.com/little-dot.html</t>
  </si>
  <si>
    <t>https://www.designtex.com/luster.html</t>
  </si>
  <si>
    <t>https://www.designtex.com/mateo.html</t>
  </si>
  <si>
    <t>https://www.designtex.com/metallo.html</t>
  </si>
  <si>
    <t>https://www.designtex.com/microgrid.html</t>
  </si>
  <si>
    <t>https://www.designtex.com/nest.html</t>
  </si>
  <si>
    <t>https://www.designtex.com/pause.html</t>
  </si>
  <si>
    <t>https://www.designtex.com/pave.html</t>
  </si>
  <si>
    <t>https://www.designtex.com/pivot.html</t>
  </si>
  <si>
    <t>https://www.designtex.com/rider.html</t>
  </si>
  <si>
    <t>https://www.designtex.com/silicone-element.html</t>
  </si>
  <si>
    <t>https://www.designtex.com/sketch.html</t>
  </si>
  <si>
    <t>https://www.designtex.com/vero.html</t>
  </si>
  <si>
    <t>https://www.designtex.com/whim.html</t>
  </si>
  <si>
    <t>https://www.ldiinteriors.com/collections/textures/berkshire/granite/</t>
  </si>
  <si>
    <t>https://www.ldiinteriors.com/collections/solids/california/baja/</t>
  </si>
  <si>
    <t>https://www.ldiinteriors.com/collections/solids/montana/midnight/</t>
  </si>
  <si>
    <t>https://www.maharam.com/products/muse/colors/015-seaglass</t>
  </si>
  <si>
    <t>https://www.maharam.com/products/drape-by-konstantin-grcic/colors/004-cog</t>
  </si>
  <si>
    <t>https://www.maharam.com/products/glen/colors/003-cyclone</t>
  </si>
  <si>
    <t>https://www.maharam.com/products/manner/colors/023-cottage</t>
  </si>
  <si>
    <t>https://www.maharam.com/products/meld/colors/023-clementine</t>
  </si>
  <si>
    <t>https://www.maharam.com/products/merit/colors/031-starfish</t>
  </si>
  <si>
    <t>https://www.maharam.com/products/messenger/colors/041-azure</t>
  </si>
  <si>
    <t>https://www.maharam.com/products/mode/colors/012-lemon</t>
  </si>
  <si>
    <t>https://www.maharam.com/products/pallet/colors/007-argon</t>
  </si>
  <si>
    <t>https://www.maharam.com/products/murmur/colors/003-canopy</t>
  </si>
  <si>
    <t>https://www.maharam.com/products/article/colors/040-lei</t>
  </si>
  <si>
    <t>https://www.maharam.com/products/beryl/colors/009-treetop</t>
  </si>
  <si>
    <t>https://www.maharam.com/products/caper/colors/011-ribbon</t>
  </si>
  <si>
    <t>https://www.maharam.com/products/conduit/colors/008-canal</t>
  </si>
  <si>
    <t>https://www.maharam.com/products/emit/colors/012-ravishing</t>
  </si>
  <si>
    <t>https://www.maharam.com/products/mantle/colors/024-oscillate</t>
  </si>
  <si>
    <t>https://www.maharam.com/products/medium/colors/046-thatched</t>
  </si>
  <si>
    <t>https://www.maharam.com/products/metric/colors/039-canary</t>
  </si>
  <si>
    <t>https://www.maharam.com/products/multiply/colors/007-sway</t>
  </si>
  <si>
    <t>https://www.maharam.com/products/trundle/colors/009-confetti</t>
  </si>
  <si>
    <t>https://www.maharam.com/products/boundary/colors/001-limestone</t>
  </si>
  <si>
    <t>https://www.maharam.com/products/chime/colors/003-morel</t>
  </si>
  <si>
    <t>https://www.maharam.com/products/coin/colors/006-exchange</t>
  </si>
  <si>
    <t>https://www.maharam.com/products/cycle/colors/005-limonada</t>
  </si>
  <si>
    <t>https://www.maharam.com/products/frequency/colors/002-rosehip</t>
  </si>
  <si>
    <t>https://www.maharam.com/products/gust/colors/012-herbivore</t>
  </si>
  <si>
    <t>https://www.maharam.com/products/instill/colors/017-synth</t>
  </si>
  <si>
    <t>https://www.maharam.com/products/lariat/colors/037-peridot</t>
  </si>
  <si>
    <t>https://www.maharam.com/products/loop/colors/010-penguin</t>
  </si>
  <si>
    <t>https://www.maharam.com/products/micro/colors/012-brew</t>
  </si>
  <si>
    <t>https://www.maharam.com/products/pepper/colors/007-essence</t>
  </si>
  <si>
    <t>https://www.maharam.com/products/pitch/colors/007-apple</t>
  </si>
  <si>
    <t>https://www.maharam.com/products/prompt/colors/018-tranquil</t>
  </si>
  <si>
    <t>https://www.maharam.com/products/scute/colors/001-vision</t>
  </si>
  <si>
    <t>https://www.maharam.com/products/sort/colors/001-persimmon</t>
  </si>
  <si>
    <t>https://www.maharam.com/products/stature/colors/004-hearth</t>
  </si>
  <si>
    <t>https://www.maharam.com/products/veer/colors/006-wavelength</t>
  </si>
  <si>
    <t>https://www.maharam.com/products/wend/colors/015-amaze</t>
  </si>
  <si>
    <t>https://www.maharam.com/products/willow/colors/001-piano</t>
  </si>
  <si>
    <t>https://www.maharam.com/products/bluff/colors/015-academy</t>
  </si>
  <si>
    <t>https://www.maharam.com/products/brio/colors/010-cherry</t>
  </si>
  <si>
    <t>https://www.maharam.com/products/buffer/colors/011-basmati</t>
  </si>
  <si>
    <t>https://www.maharam.com/products/chasm/colors/001-thermal</t>
  </si>
  <si>
    <t>https://www.maharam.com/products/clamber/colors/004-everglade</t>
  </si>
  <si>
    <t>https://www.maharam.com/products/compound/colors/019-fog</t>
  </si>
  <si>
    <t>https://www.maharam.com/products/cosset/colors/001-whistle</t>
  </si>
  <si>
    <t>https://www.maharam.com/products/ellipsis/colors/012-open</t>
  </si>
  <si>
    <t>https://www.maharam.com/products/equate/colors/007-windswept</t>
  </si>
  <si>
    <t>https://www.maharam.com/products/fathom/colors/002-delta</t>
  </si>
  <si>
    <t>https://www.maharam.com/products/feature/colors/008-tangerine</t>
  </si>
  <si>
    <t>https://www.maharam.com/products/fluent-crypton/colors/001-lynx</t>
  </si>
  <si>
    <t>https://www.maharam.com/products/fold-by-konstantin-grcic/colors/010-midnight</t>
  </si>
  <si>
    <t>https://www.maharam.com/products/gild/colors/001-rainforest</t>
  </si>
  <si>
    <t>https://www.maharam.com/products/grove/colors/004-lilypad</t>
  </si>
  <si>
    <t>https://www.maharam.com/products/ledger/colors/044-beryl</t>
  </si>
  <si>
    <t>https://www.maharam.com/products/lens/colors/006-cay</t>
  </si>
  <si>
    <t>https://www.maharam.com/products/levity/colors/005-strobe</t>
  </si>
  <si>
    <t>https://www.maharam.com/products/nimble/colors/006-bronzewing</t>
  </si>
  <si>
    <t>https://www.maharam.com/products/province/colors/012-pineapple</t>
  </si>
  <si>
    <t>https://www.maharam.com/products/rail/colors/004-brash</t>
  </si>
  <si>
    <t>https://www.maharam.com/products/runner/colors/003-grove</t>
  </si>
  <si>
    <t>https://www.maharam.com/products/scuba/colors/017-electric</t>
  </si>
  <si>
    <t>https://www.maharam.com/products/scuttle/colors/002-elodea</t>
  </si>
  <si>
    <t>https://www.maharam.com/products/sendal/colors/007-crosswalk</t>
  </si>
  <si>
    <t>https://www.maharam.com/products/shadow/colors/011-combustion</t>
  </si>
  <si>
    <t>https://www.maharam.com/products/strum/colors/011-wheat</t>
  </si>
  <si>
    <t>https://www.maharam.com/products/sudden/colors/009-pop</t>
  </si>
  <si>
    <t>https://www.maharam.com/products/switch/colors/003-amplify</t>
  </si>
  <si>
    <t>https://www.maharam.com/products/tempera/colors/006-liquid</t>
  </si>
  <si>
    <t>https://morbern.com/product/morbern-allante/</t>
  </si>
  <si>
    <t>https://morbern.com/product/ambassador/</t>
  </si>
  <si>
    <t>https://morbern.com/product/maverick/</t>
  </si>
  <si>
    <t>https://morbern.com/product/abbey/</t>
  </si>
  <si>
    <t>https://morbern.com/product/arc/</t>
  </si>
  <si>
    <t>https://morbern.com/product/aristo/</t>
  </si>
  <si>
    <t>https://morbern.com/product/cinema/</t>
  </si>
  <si>
    <t>https://morbern.com/product/duration/</t>
  </si>
  <si>
    <t>https://morbern.com/product/hampton/</t>
  </si>
  <si>
    <t>https://morbern.com/product/nomad/</t>
  </si>
  <si>
    <t>https://morbern.com/product/surge/</t>
  </si>
  <si>
    <t>https://morbern.com/product/verve/</t>
  </si>
  <si>
    <t>https://morbern.com/product/vitality/</t>
  </si>
  <si>
    <t>Woven</t>
  </si>
  <si>
    <t>Coated</t>
  </si>
  <si>
    <t>Acolyte</t>
  </si>
  <si>
    <t>Luna</t>
  </si>
  <si>
    <t>Angled Ombre</t>
  </si>
  <si>
    <t>Aperto</t>
  </si>
  <si>
    <t>Blueprint</t>
  </si>
  <si>
    <t>Boink</t>
  </si>
  <si>
    <t>Broome</t>
  </si>
  <si>
    <t>Cloud</t>
  </si>
  <si>
    <t>Demi</t>
  </si>
  <si>
    <t>Ellwood</t>
  </si>
  <si>
    <t>Endless</t>
  </si>
  <si>
    <t>Entenza</t>
  </si>
  <si>
    <t>Filament</t>
  </si>
  <si>
    <t>Hardcopy</t>
  </si>
  <si>
    <t>Layer</t>
  </si>
  <si>
    <t>Llinen</t>
  </si>
  <si>
    <t>Loggia</t>
  </si>
  <si>
    <t>Mobile</t>
  </si>
  <si>
    <t>Motif</t>
  </si>
  <si>
    <t>Mouline</t>
  </si>
  <si>
    <t>Pentimenti</t>
  </si>
  <si>
    <t>Stacking Chairs</t>
  </si>
  <si>
    <t>Three-D</t>
  </si>
  <si>
    <t>Token</t>
  </si>
  <si>
    <t>Trapeze</t>
  </si>
  <si>
    <t>Triad</t>
  </si>
  <si>
    <t>Woohl</t>
  </si>
  <si>
    <t>https://www.lunatextiles.com/fabric/aco-5437/</t>
  </si>
  <si>
    <t>https://www.lunatextiles.com/?s=aperto</t>
  </si>
  <si>
    <t>https://www.lunatextiles.com/?s=blueprint</t>
  </si>
  <si>
    <t>https://www.lunatextiles.com/?s=boink</t>
  </si>
  <si>
    <t>https://www.lunatextiles.com/?s=broome</t>
  </si>
  <si>
    <t>https://www.lunatextiles.com/?s=bungalow</t>
  </si>
  <si>
    <t>https://www.lunatextiles.com/?s=cloud</t>
  </si>
  <si>
    <t>https://www.lunatextiles.com/?s=demi</t>
  </si>
  <si>
    <t>https://www.lunatextiles.com/?s=ellwood</t>
  </si>
  <si>
    <t>https://www.lunatextiles.com/?s=endless</t>
  </si>
  <si>
    <t>https://www.lunatextiles.com/?s=entenza</t>
  </si>
  <si>
    <t>https://www.lunatextiles.com/?s=filament</t>
  </si>
  <si>
    <t>https://www.lunatextiles.com/?s=framework</t>
  </si>
  <si>
    <t>https://www.lunatextiles.com/?s=hush</t>
  </si>
  <si>
    <t>https://www.lunatextiles.com/fabric/uay001/</t>
  </si>
  <si>
    <t>https://www.lunatextiles.com/?s=llinen</t>
  </si>
  <si>
    <t>https://www.lunatextiles.com/?s=loggia</t>
  </si>
  <si>
    <t>https://www.lunatextiles.com/?s=loop</t>
  </si>
  <si>
    <t>https://www.lunatextiles.com/fabric/msn-5881/</t>
  </si>
  <si>
    <t>https://www.lunatextiles.com/?s=metro</t>
  </si>
  <si>
    <t>https://www.lunatextiles.com/?s=mobile</t>
  </si>
  <si>
    <t>https://www.lunatextiles.com/?s=motif</t>
  </si>
  <si>
    <t>https://www.lunatextiles.com/?s=mouline</t>
  </si>
  <si>
    <t>https://www.lunatextiles.com/?s=nifty</t>
  </si>
  <si>
    <t>https://www.lunatextiles.com/?s=pentimenti</t>
  </si>
  <si>
    <t>https://www.lunatextiles.com/?s=stacking+chairs</t>
  </si>
  <si>
    <t>https://www.lunatextiles.com/?s=switchback</t>
  </si>
  <si>
    <t>https://www.lunatextiles.com/?s=three-d</t>
  </si>
  <si>
    <t>https://www.lunatextiles.com/fabric/tkn-5741/</t>
  </si>
  <si>
    <t>https://www.lunatextiles.com/?s=trapeze</t>
  </si>
  <si>
    <t>https://www.lunatextiles.com/?s=triad</t>
  </si>
  <si>
    <t>https://www.lunatextiles.com/fabric/whl-5571/</t>
  </si>
  <si>
    <t>24/7 Flax</t>
  </si>
  <si>
    <t>Aquarius</t>
  </si>
  <si>
    <t>Blazer</t>
  </si>
  <si>
    <t>Canopy</t>
  </si>
  <si>
    <t>Era 66</t>
  </si>
  <si>
    <t>Halcyon Aspen</t>
  </si>
  <si>
    <t>Halcyon Blossom</t>
  </si>
  <si>
    <t>Halcyon Cedar</t>
  </si>
  <si>
    <t>Hemp</t>
  </si>
  <si>
    <t>Kyoto</t>
  </si>
  <si>
    <t>Main Line Flax</t>
  </si>
  <si>
    <t>Oceanic</t>
  </si>
  <si>
    <t>Port</t>
  </si>
  <si>
    <t>Regent</t>
  </si>
  <si>
    <t>Sumi</t>
  </si>
  <si>
    <t>Synergy 66</t>
  </si>
  <si>
    <t>Touch</t>
  </si>
  <si>
    <t>Track</t>
  </si>
  <si>
    <t>https://www.camirafabrics.com/us/fabrics/contract/port</t>
  </si>
  <si>
    <t>Ultrafabrics</t>
  </si>
  <si>
    <t>Brisa</t>
  </si>
  <si>
    <t>Brisa Distressed</t>
  </si>
  <si>
    <t>Fresco</t>
  </si>
  <si>
    <t>Mokume</t>
  </si>
  <si>
    <t>Spectra</t>
  </si>
  <si>
    <t>Pearlized</t>
  </si>
  <si>
    <t>Promessa</t>
  </si>
  <si>
    <t>Reef Pro</t>
  </si>
  <si>
    <t>Tottori</t>
  </si>
  <si>
    <t>Ultraleather</t>
  </si>
  <si>
    <t>Ultraleather Pro</t>
  </si>
  <si>
    <t>Eco Tech</t>
  </si>
  <si>
    <t>Fusion Shimmer</t>
  </si>
  <si>
    <t>Geom</t>
  </si>
  <si>
    <t>Brisa Frontier (Distressed)</t>
  </si>
  <si>
    <t>Impasto</t>
  </si>
  <si>
    <t>Lino</t>
  </si>
  <si>
    <t>https://www.ultrafabricsinc.com/Collections/Breathable-Technology/Brisa</t>
  </si>
  <si>
    <t>https://www.ultrafabricsinc.com/Collections/Breathable-Technology/Brisa-Distressed</t>
  </si>
  <si>
    <t>https://www.ultrafabricsinc.com/Collections/Breathable-Technology/Fresco</t>
  </si>
  <si>
    <t>https://www.ultrafabricsinc.com/Collections/Breathable-Technology/Mokume</t>
  </si>
  <si>
    <t>https://www.ultrafabricsinc.com/Collections/Breathable-Technology/Spectra</t>
  </si>
  <si>
    <t>https://www.ultrafabricsinc.com/Collections/Timeless-Grains/Coast</t>
  </si>
  <si>
    <t>https://www.ultrafabricsinc.com/Collections/Timeless-Grains/Pearlized</t>
  </si>
  <si>
    <t>https://www.ultrafabricsinc.com/Collections/Timeless-Grains/Promessa</t>
  </si>
  <si>
    <t>https://www.ultrafabricsinc.com/Collections/Timeless-Grains/Pumice</t>
  </si>
  <si>
    <t>https://www.ultrafabricsinc.com/Collections/Timeless-Grains/Tottori</t>
  </si>
  <si>
    <t>https://www.ultrafabricsinc.com/Collections/Timeless-Grains/Ultraleather</t>
  </si>
  <si>
    <t>https://www.ultrafabricsinc.com/Collections/Timeless-Grains/Ultraleather-Pro</t>
  </si>
  <si>
    <t>https://www.ultrafabricsinc.com/Collections/Modern-Textures/Dwell</t>
  </si>
  <si>
    <t>https://www.ultrafabricsinc.com/Collections/Modern-Textures/Eco-Tech</t>
  </si>
  <si>
    <t>https://www.ultrafabricsinc.com/Collections/Modern-Textures/Fusion</t>
  </si>
  <si>
    <t>https://www.ultrafabricsinc.com/Collections/Modern-Textures/Fusion-Shimmer</t>
  </si>
  <si>
    <t>https://www.ultrafabricsinc.com/Collections/Modern-Textures/Geom</t>
  </si>
  <si>
    <t>https://www.ultrafabricsinc.com/Collections/Modern-Textures/Wired</t>
  </si>
  <si>
    <t>https://www.ultrafabricsinc.com/Collections/UFSelect/Impasto</t>
  </si>
  <si>
    <t>https://www.ultrafabricsinc.com/Collections/UFSelect/Lino</t>
  </si>
  <si>
    <t>https://www.ultrafabricsinc.com/Collections/UFSelect/Montage</t>
  </si>
  <si>
    <t>https://www.ultrafabricsinc.com/Collections/Breathable-Technology/Brisa-Frontier</t>
  </si>
  <si>
    <t>https://www.ultrafabricsinc.com/Collections/Timeless-Grains/Summit</t>
  </si>
  <si>
    <t>Craggan Flax</t>
  </si>
  <si>
    <t>Silk</t>
  </si>
  <si>
    <t>Synergy Quilt Channel</t>
  </si>
  <si>
    <t>Synergy Quilt Chevron</t>
  </si>
  <si>
    <t>Synergy Quilt Hourglass</t>
  </si>
  <si>
    <t>Yoredale</t>
  </si>
  <si>
    <t>https://www.memosamples.com/momentum_textiles.shtml</t>
  </si>
  <si>
    <t>Product</t>
  </si>
  <si>
    <t>https://www.cfstinson.com/Finishes/browse.jsp?lid=1001&amp;ts=core&amp;srk=1639581778564&amp;amp;rt=Matching&amp;amp;rtp=true&amp;amp;lsc=239</t>
  </si>
  <si>
    <t>Camira</t>
  </si>
  <si>
    <t>Print</t>
  </si>
  <si>
    <t>Solid</t>
  </si>
  <si>
    <t>Angle</t>
  </si>
  <si>
    <t>https://arc-com.com/search/angle</t>
  </si>
  <si>
    <t>https://arc-com.com/Athena/64340</t>
  </si>
  <si>
    <t>https://arc-com.com/Aura/64240</t>
  </si>
  <si>
    <t>Price/Yd (CAD)</t>
  </si>
  <si>
    <t>Bocce</t>
  </si>
  <si>
    <t>https://arc-com.com/Bocce/64190</t>
  </si>
  <si>
    <t>https://arc-com.com/Calais_Stripe/64430</t>
  </si>
  <si>
    <t>Calais Stripe</t>
  </si>
  <si>
    <t>Cavo</t>
  </si>
  <si>
    <t>https://arc-com.com/Cavo/63200</t>
  </si>
  <si>
    <t>https://arc-com.com/Cirque/60430</t>
  </si>
  <si>
    <t>Elementary</t>
  </si>
  <si>
    <t>https://arc-com.com/Equinox/64280</t>
  </si>
  <si>
    <t>Glinda</t>
  </si>
  <si>
    <t>https://arc-com.com/Glinda/64180</t>
  </si>
  <si>
    <t>Lyre</t>
  </si>
  <si>
    <t>All</t>
  </si>
  <si>
    <t>https://arc-com.com/Moon_Beam/60581</t>
  </si>
  <si>
    <t>Paragon</t>
  </si>
  <si>
    <t>https://arc-com.com/Paragon/63900</t>
  </si>
  <si>
    <t>https://arc-com.com/Summit/64310</t>
  </si>
  <si>
    <t>Theory</t>
  </si>
  <si>
    <t>https://arc-com.com/Tick-Tock/63790</t>
  </si>
  <si>
    <t>Tick-Tock</t>
  </si>
  <si>
    <t>https://arc-com.com/Tiebele/63270</t>
  </si>
  <si>
    <t>Tiebele</t>
  </si>
  <si>
    <t>Transform</t>
  </si>
  <si>
    <t>https://arc-com.com/Transform/64130</t>
  </si>
  <si>
    <t>Traverse</t>
  </si>
  <si>
    <t>https://arc-com.com/Traverse/63440</t>
  </si>
  <si>
    <t>https://arc-com.com/Victoria/63970</t>
  </si>
  <si>
    <t>Victoria</t>
  </si>
  <si>
    <t>Windlass</t>
  </si>
  <si>
    <t>https://arc-com.com/Windlass/62810</t>
  </si>
  <si>
    <t>https://burchfabrics.com/vinyl/merit/mauve</t>
  </si>
  <si>
    <t>Sedona</t>
  </si>
  <si>
    <t>https://burchfabrics.com/vinyl/sketch/cerise</t>
  </si>
  <si>
    <t>https://burchfabrics.com/vinyl/persuasion/cortez</t>
  </si>
  <si>
    <t>https://burchfabrics.com/vinyl/phoenix/ruby</t>
  </si>
  <si>
    <t>Charisma</t>
  </si>
  <si>
    <t>Empire</t>
  </si>
  <si>
    <t>Everglades</t>
  </si>
  <si>
    <t>High Line</t>
  </si>
  <si>
    <t>https://burchfabrics.com/seating/high-line/grapefruit</t>
  </si>
  <si>
    <t>Marquis</t>
  </si>
  <si>
    <t>Morse Code</t>
  </si>
  <si>
    <t>Quantum</t>
  </si>
  <si>
    <t>Quartet</t>
  </si>
  <si>
    <t>Shockwave</t>
  </si>
  <si>
    <t>Tartan</t>
  </si>
  <si>
    <t>Terrazzo</t>
  </si>
  <si>
    <t>Thrive</t>
  </si>
  <si>
    <t>Tilt</t>
  </si>
  <si>
    <t>Toggle</t>
  </si>
  <si>
    <t>Trek</t>
  </si>
  <si>
    <t>https://burchfabrics.com/seating/trek/jungle</t>
  </si>
  <si>
    <t>Wayfarer</t>
  </si>
  <si>
    <t>Woodblock</t>
  </si>
  <si>
    <t>https://www.lunatextiles.com/fabric/uao006/</t>
  </si>
  <si>
    <t>https://www.lunatextiles.com/fabric/not-5364/</t>
  </si>
  <si>
    <t>Urban Grid</t>
  </si>
  <si>
    <t>https://www.lunatextiles.com/fabric/ucu-2510/</t>
  </si>
  <si>
    <t>https://www.cfstinson.com/Finishes/detail.jsp?lid=1001&amp;fid=148248</t>
  </si>
  <si>
    <t>https://www.cfstinson.com/Finishes/detail.jsp?lid=1001&amp;fid=544182</t>
  </si>
  <si>
    <t>https://www.cfstinson.com/Finishes/detail.jsp?lid=1001&amp;fid=828707</t>
  </si>
  <si>
    <t>https://www.cfstinson.com/Finishes/detail.jsp?lid=1001&amp;fid=563159</t>
  </si>
  <si>
    <t>https://www.cfstinson.com/Finishes/detail.jsp?lid=1001&amp;fid=706279</t>
  </si>
  <si>
    <t>https://www.cfstinson.com/Finishes/detail.jsp?lid=1001&amp;fid=706206</t>
  </si>
  <si>
    <t>https://www.cfstinson.com/Finishes/detail.jsp?lid=1001&amp;fid=830735</t>
  </si>
  <si>
    <t>https://www.cfstinson.com/Finishes/detail.jsp?lid=1001&amp;fid=851759</t>
  </si>
  <si>
    <t>Baxter</t>
  </si>
  <si>
    <t>https://www.cfstinson.com/Finishes/detail.jsp?lid=1001&amp;fid=852123</t>
  </si>
  <si>
    <t>https://www.cfstinson.com/Finishes/detail.jsp?lid=1001&amp;fid=704662</t>
  </si>
  <si>
    <t>https://www.cfstinson.com/Finishes/detail.jsp?lid=1001&amp;fid=757014</t>
  </si>
  <si>
    <t>https://www.cfstinson.com/Finishes/detail.jsp?lid=1001&amp;fid=837436</t>
  </si>
  <si>
    <t>https://www.cfstinson.com/Finishes/detail.jsp?lid=1001&amp;fid=835139</t>
  </si>
  <si>
    <t>https://www.cfstinson.com/Finishes/detail.jsp?lid=1001&amp;fid=756996</t>
  </si>
  <si>
    <t>https://www.cfstinson.com/Finishes/detail.jsp?lid=1001&amp;fid=834024</t>
  </si>
  <si>
    <t>https://www.cfstinson.com/Finishes/detail.jsp?lid=1001&amp;fid=828684</t>
  </si>
  <si>
    <t>https://www.cfstinson.com/Finishes/detail.jsp?lid=1001&amp;fid=836757</t>
  </si>
  <si>
    <t>https://www.cfstinson.com/Finishes/detail.jsp?lid=1001&amp;fid=811218</t>
  </si>
  <si>
    <t>https://www.cfstinson.com/Finishes/detail.jsp?lid=1001&amp;fid=600378</t>
  </si>
  <si>
    <t>https://www.cfstinson.com/Finishes/detail.jsp?lid=1001&amp;fid=851501</t>
  </si>
  <si>
    <t>https://www.cfstinson.com/Finishes/detail.jsp?lid=1001&amp;fid=833597</t>
  </si>
  <si>
    <t>https://www.cfstinson.com/Finishes/detail.jsp?lid=1001&amp;fid=837019</t>
  </si>
  <si>
    <t>https://www.cfstinson.com/Finishes/detail.jsp?lid=1001&amp;fid=433099</t>
  </si>
  <si>
    <t>https://www.cfstinson.com/Finishes/detail.jsp?lid=1001&amp;fid=317589</t>
  </si>
  <si>
    <t>Cush</t>
  </si>
  <si>
    <t>https://www.cfstinson.com/Finishes/detail.jsp?lid=1001&amp;fid=852117</t>
  </si>
  <si>
    <t>https://www.cfstinson.com/Finishes/detail.jsp?lid=1001&amp;fid=639436</t>
  </si>
  <si>
    <t>https://www.cfstinson.com/Finishes/detail.jsp?lid=1001&amp;fid=553634</t>
  </si>
  <si>
    <t>Divvy</t>
  </si>
  <si>
    <t>https://www.cfstinson.com/Finishes/detail.jsp?lid=1001&amp;fid=833709</t>
  </si>
  <si>
    <t>https://www.cfstinson.com/Finishes/detail.jsp?lid=1001&amp;fid=639557</t>
  </si>
  <si>
    <t>Eddy</t>
  </si>
  <si>
    <t>https://www.cfstinson.com/Finishes/detail.jsp?lid=1001&amp;fid=851765</t>
  </si>
  <si>
    <t>https://www.cfstinson.com/Finishes/detail.jsp?lid=1001&amp;fid=829931</t>
  </si>
  <si>
    <t>Fenestra Too!</t>
  </si>
  <si>
    <t>https://www.cfstinson.com/Finishes/detail.jsp?lid=1001&amp;fid=851302</t>
  </si>
  <si>
    <t>Fidget</t>
  </si>
  <si>
    <t>https://www.cfstinson.com/Finishes/detail.jsp?lid=1001&amp;fid=858009</t>
  </si>
  <si>
    <t>https://www.cfstinson.com/Finishes/detail.jsp?lid=1001&amp;fid=736471</t>
  </si>
  <si>
    <t>Finley</t>
  </si>
  <si>
    <t>https://www.cfstinson.com/Finishes/detail.jsp?lid=1001&amp;fid=852139</t>
  </si>
  <si>
    <t>https://www.cfstinson.com/Finishes/detail.jsp?lid=1001&amp;fid=833114</t>
  </si>
  <si>
    <t>https://www.cfstinson.com/Finishes/detail.jsp?lid=1001&amp;fid=553622</t>
  </si>
  <si>
    <t>https://www.cfstinson.com/Finishes/detail.jsp?lid=1001&amp;fid=821896</t>
  </si>
  <si>
    <t>Gesture</t>
  </si>
  <si>
    <t>https://www.cfstinson.com/Finishes/detail.jsp?lid=1001&amp;fid=837195</t>
  </si>
  <si>
    <t>https://www.cfstinson.com/Finishes/detail.jsp?lid=1001&amp;fid=849711</t>
  </si>
  <si>
    <t>https://www.cfstinson.com/Finishes/detail.jsp?lid=1001&amp;fid=706844</t>
  </si>
  <si>
    <t>https://www.cfstinson.com/Finishes/detail.jsp?lid=1001&amp;fid=830688</t>
  </si>
  <si>
    <t>https://www.cfstinson.com/Finishes/detail.jsp?lid=1001&amp;fid=581197</t>
  </si>
  <si>
    <t>Harrison - MB</t>
  </si>
  <si>
    <t>https://www.cfstinson.com/Finishes/detail.jsp?lid=1001&amp;fid=853210</t>
  </si>
  <si>
    <t>https://www.cfstinson.com/Finishes/detail.jsp?lid=1001&amp;fid=834200</t>
  </si>
  <si>
    <t>https://www.cfstinson.com/Finishes/detail.jsp?lid=1001&amp;fid=746491</t>
  </si>
  <si>
    <t>https://www.cfstinson.com/Finishes/detail.jsp?lid=1001&amp;fid=851578</t>
  </si>
  <si>
    <t>https://www.cfstinson.com/Finishes/detail.jsp?lid=1001&amp;fid=706200</t>
  </si>
  <si>
    <t>Honeycomb Shag</t>
  </si>
  <si>
    <t>https://www.cfstinson.com/Finishes/detail.jsp?lid=1001&amp;fid=857990</t>
  </si>
  <si>
    <t>https://www.cfstinson.com/Finishes/detail.jsp?lid=1001&amp;fid=753026</t>
  </si>
  <si>
    <t>https://www.cfstinson.com/Finishes/detail.jsp?lid=1001&amp;fid=829016</t>
  </si>
  <si>
    <t>Inked</t>
  </si>
  <si>
    <t>https://www.cfstinson.com/Finishes/detail.jsp?lid=1001&amp;fid=852465</t>
  </si>
  <si>
    <t>Ishi</t>
  </si>
  <si>
    <t>https://www.cfstinson.com/Finishes/detail.jsp?lid=1001&amp;fid=852904</t>
  </si>
  <si>
    <t>https://www.cfstinson.com/Finishes/detail.jsp?lid=1001&amp;fid=270650</t>
  </si>
  <si>
    <t>https://www.cfstinson.com/Finishes/detail.jsp?lid=1001&amp;fid=833692</t>
  </si>
  <si>
    <t>https://www.cfstinson.com/Finishes/detail.jsp?lid=1001&amp;fid=851776</t>
  </si>
  <si>
    <t>https://www.cfstinson.com/Finishes/detail.jsp?lid=1001&amp;fid=799294</t>
  </si>
  <si>
    <t>Kingsman</t>
  </si>
  <si>
    <t>https://www.cfstinson.com/Finishes/detail.jsp?lid=1001&amp;fid=853150</t>
  </si>
  <si>
    <t>https://www.cfstinson.com/Finishes/detail.jsp?lid=1001&amp;fid=829915</t>
  </si>
  <si>
    <t>Lorelai - MB</t>
  </si>
  <si>
    <t>https://www.cfstinson.com/Finishes/detail.jsp?lid=1001&amp;fid=851784</t>
  </si>
  <si>
    <t>https://www.cfstinson.com/Finishes/detail.jsp?lid=1001&amp;fid=830966</t>
  </si>
  <si>
    <t>https://www.cfstinson.com/Finishes/detail.jsp?lid=1001&amp;fid=832924</t>
  </si>
  <si>
    <t>https://www.cfstinson.com/Finishes/detail.jsp?lid=1001&amp;fid=817267</t>
  </si>
  <si>
    <t>https://www.cfstinson.com/Finishes/detail.jsp?lid=1001&amp;fid=833052</t>
  </si>
  <si>
    <t>Menagerie</t>
  </si>
  <si>
    <t>https://www.cfstinson.com/Finishes/detail.jsp?lid=1001&amp;fid=852384</t>
  </si>
  <si>
    <t>https://www.cfstinson.com/Finishes/detail.jsp?lid=1001&amp;fid=833162</t>
  </si>
  <si>
    <t>https://www.cfstinson.com/Finishes/detail.jsp?lid=1001&amp;fid=788865</t>
  </si>
  <si>
    <t>https://www.cfstinson.com/Finishes/detail.jsp?lid=1001&amp;fid=639568</t>
  </si>
  <si>
    <t>Myth</t>
  </si>
  <si>
    <t>https://www.cfstinson.com/Finishes/detail.jsp?lid=1001&amp;fid=852184</t>
  </si>
  <si>
    <t>https://www.cfstinson.com/Finishes/detail.jsp?lid=1001&amp;fid=8948</t>
  </si>
  <si>
    <t>Nubbly</t>
  </si>
  <si>
    <t>https://www.cfstinson.com/Finishes/detail.jsp?lid=1001&amp;fid=853000</t>
  </si>
  <si>
    <t>https://www.cfstinson.com/Finishes/detail.jsp?lid=1001&amp;fid=836790</t>
  </si>
  <si>
    <t>https://www.cfstinson.com/Finishes/detail.jsp?lid=1001&amp;fid=836838</t>
  </si>
  <si>
    <t>https://www.cfstinson.com/Finishes/detail.jsp?lid=1001&amp;fid=833488</t>
  </si>
  <si>
    <t>https://www.cfstinson.com/Finishes/detail.jsp?lid=1001&amp;fid=761729</t>
  </si>
  <si>
    <t>https://www.cfstinson.com/Finishes/detail.jsp?lid=1001&amp;fid=505087</t>
  </si>
  <si>
    <t>https://www.cfstinson.com/Finishes/detail.jsp?lid=1001&amp;fid=828288</t>
  </si>
  <si>
    <t>https://www.cfstinson.com/Finishes/detail.jsp?lid=1001&amp;fid=829832</t>
  </si>
  <si>
    <t>https://www.cfstinson.com/Finishes/detail.jsp?lid=1001&amp;fid=828220</t>
  </si>
  <si>
    <t>https://www.cfstinson.com/Finishes/detail.jsp?lid=1001&amp;fid=686252</t>
  </si>
  <si>
    <t>https://www.cfstinson.com/Finishes/detail.jsp?lid=1001&amp;fid=491692</t>
  </si>
  <si>
    <t>https://www.cfstinson.com/Finishes/detail.jsp?lid=1001&amp;fid=833724</t>
  </si>
  <si>
    <t>https://www.cfstinson.com/Finishes/detail.jsp?lid=1001&amp;fid=553213</t>
  </si>
  <si>
    <t>https://www.cfstinson.com/Finishes/detail.jsp?lid=1001&amp;fid=819263</t>
  </si>
  <si>
    <t>https://www.cfstinson.com/Finishes/detail.jsp?lid=1001&amp;fid=701020</t>
  </si>
  <si>
    <t>https://www.cfstinson.com/Finishes/detail.jsp?lid=1001&amp;fid=746497</t>
  </si>
  <si>
    <t>https://www.cfstinson.com/Finishes/detail.jsp?lid=1001&amp;fid=849663</t>
  </si>
  <si>
    <t>Salinas</t>
  </si>
  <si>
    <t>Sarto</t>
  </si>
  <si>
    <t>https://www.cfstinson.com/Finishes/detail.jsp?lid=1001&amp;fid=852922</t>
  </si>
  <si>
    <t>https://www.cfstinson.com/Finishes/detail.jsp?lid=1001&amp;fid=837852</t>
  </si>
  <si>
    <t>https://www.cfstinson.com/Finishes/detail.jsp?lid=1001&amp;fid=836827</t>
  </si>
  <si>
    <t>https://www.cfstinson.com/Finishes/detail.jsp?lid=1001&amp;fid=757036</t>
  </si>
  <si>
    <t>Serene</t>
  </si>
  <si>
    <t>https://www.cfstinson.com/Finishes/detail.jsp?lid=1001&amp;fid=821881</t>
  </si>
  <si>
    <t>https://www.cfstinson.com/Finishes/detail.jsp?lid=1001&amp;fid=832576</t>
  </si>
  <si>
    <t>https://www.cfstinson.com/Finishes/detail.jsp?lid=1001&amp;fid=828662</t>
  </si>
  <si>
    <t>https://www.cfstinson.com/Finishes/detail.jsp?lid=1001&amp;fid=714553</t>
  </si>
  <si>
    <t>https://www.cfstinson.com/Finishes/detail.jsp?lid=1001&amp;fid=829911</t>
  </si>
  <si>
    <t>https://www.cfstinson.com/Finishes/detail.jsp?lid=1001&amp;fid=433828</t>
  </si>
  <si>
    <t>https://www.cfstinson.com/Finishes/detail.jsp?lid=1001&amp;fid=675187</t>
  </si>
  <si>
    <t>https://www.cfstinson.com/Finishes/detail.jsp?lid=1001&amp;fid=858090</t>
  </si>
  <si>
    <t>Switchboard</t>
  </si>
  <si>
    <t>https://www.cfstinson.com/Finishes/detail.jsp?lid=1001&amp;fid=543919</t>
  </si>
  <si>
    <t>https://www.cfstinson.com/Finishes/detail.jsp?lid=1001&amp;fid=837981</t>
  </si>
  <si>
    <t>System</t>
  </si>
  <si>
    <t>https://www.cfstinson.com/Finishes/detail.jsp?lid=1001&amp;fid=857978</t>
  </si>
  <si>
    <t>https://www.cfstinson.com/Finishes/detail.jsp?lid=1001&amp;fid=829870</t>
  </si>
  <si>
    <t>https://www.cfstinson.com/Finishes/detail.jsp?lid=1001&amp;fid=837879</t>
  </si>
  <si>
    <t>Tidbit</t>
  </si>
  <si>
    <t>https://www.cfstinson.com/Finishes/detail.jsp?lid=1001&amp;fid=828646</t>
  </si>
  <si>
    <t>Torus</t>
  </si>
  <si>
    <t>https://www.cfstinson.com/Finishes/detail.jsp?lid=1001&amp;fid=817430</t>
  </si>
  <si>
    <t>Touch Base</t>
  </si>
  <si>
    <t>https://www.cfstinson.com/Finishes/detail.jsp?lid=1001&amp;fid=833750</t>
  </si>
  <si>
    <t>Tranquility</t>
  </si>
  <si>
    <t>https://www.cfstinson.com/Finishes/detail.jsp?lid=1001&amp;fid=753199</t>
  </si>
  <si>
    <t>https://www.cfstinson.com/Finishes/detail.jsp?lid=1001&amp;fid=853068</t>
  </si>
  <si>
    <t>https://www.cfstinson.com/Finishes/detail.jsp?lid=1001&amp;fid=833041</t>
  </si>
  <si>
    <t>https://www.cfstinson.com/Finishes/detail.jsp?lid=1001&amp;fid=852388</t>
  </si>
  <si>
    <t>https://www.cfstinson.com/Finishes/detail.jsp?lid=1001&amp;fid=753018</t>
  </si>
  <si>
    <t>https://www.cfstinson.com/Finishes/detail.jsp?lid=1001&amp;fid=553588</t>
  </si>
  <si>
    <t>Zanzibar</t>
  </si>
  <si>
    <t>https://www.cfstinson.com/Finishes/detail.jsp?lid=1001&amp;fid=851744</t>
  </si>
  <si>
    <t>https://www.cfstinson.com/Finishes/detail.jsp?lid=1001&amp;fid=435306</t>
  </si>
  <si>
    <t>https://www.cfstinson.com/Finishes/detail.jsp?lid=1001&amp;fid=830999</t>
  </si>
  <si>
    <t>https://www.cfstinson.com/Finishes/detail.jsp?lid=1001&amp;fid=832477</t>
  </si>
  <si>
    <t>https://www.cfstinson.com/Finishes/detail.jsp?lid=1001&amp;fid=305070</t>
  </si>
  <si>
    <t>https://www.cfstinson.com/Finishes/detail.jsp?lid=1001&amp;fid=25717</t>
  </si>
  <si>
    <t>https://www.cfstinson.com/Finishes/detail.jsp?lid=1001&amp;fid=132837</t>
  </si>
  <si>
    <t>https://www.cfstinson.com/Finishes/detail.jsp?lid=1001&amp;fid=851355</t>
  </si>
  <si>
    <t>https://www.cfstinson.com/Finishes/detail.jsp?lid=1001&amp;fid=811213</t>
  </si>
  <si>
    <t>https://www.cfstinson.com/Finishes/detail.jsp?lid=1001&amp;fid=1567</t>
  </si>
  <si>
    <t>https://www.cfstinson.com/Finishes/detail.jsp?lid=1001&amp;fid=830573</t>
  </si>
  <si>
    <t>https://www.cfstinson.com/Finishes/detail.jsp?lid=1001&amp;fid=783075</t>
  </si>
  <si>
    <t>https://www.cfstinson.com/Finishes/detail.jsp?lid=1001&amp;fid=23237</t>
  </si>
  <si>
    <t>https://www.cfstinson.com/Finishes/detail.jsp?lid=1001&amp;fid=20547</t>
  </si>
  <si>
    <t>https://www.cfstinson.com/Finishes/detail.jsp?lid=1001&amp;fid=706865</t>
  </si>
  <si>
    <t>https://www.cfstinson.com/Finishes/detail.jsp?lid=1001&amp;fid=555020</t>
  </si>
  <si>
    <t>https://www.cfstinson.com/Finishes/detail.jsp?lid=1001&amp;fid=853106</t>
  </si>
  <si>
    <t>https://www.cfstinson.com/Finishes/detail.jsp?lid=1001&amp;fid=828720</t>
  </si>
  <si>
    <t>https://www.cfstinson.com/Finishes/detail.jsp?lid=1001&amp;fid=828228</t>
  </si>
  <si>
    <t>https://www.cfstinson.com/Finishes/detail.jsp?lid=1001&amp;fid=725887</t>
  </si>
  <si>
    <t>https://www.cfstinson.com/Finishes/detail.jsp?lid=1001&amp;fid=833545</t>
  </si>
  <si>
    <t>https://www.cfstinson.com/Finishes/detail.jsp?lid=1001&amp;fid=787617</t>
  </si>
  <si>
    <t>https://www.cfstinson.com/Finishes/detail.jsp?lid=1001&amp;fid=175145</t>
  </si>
  <si>
    <t>https://www.cfstinson.com/Finishes/detail.jsp?lid=1001&amp;fid=2483</t>
  </si>
  <si>
    <t>https://www.cfstinson.com/Finishes/detail.jsp?lid=1001&amp;fid=468344</t>
  </si>
  <si>
    <t>https://www.cfstinson.com/Finishes/detail.jsp?lid=1001&amp;fid=829961</t>
  </si>
  <si>
    <t>https://www.cfstinson.com/Finishes/detail.jsp?lid=1001&amp;fid=830649</t>
  </si>
  <si>
    <t>https://www.cfstinson.com/Finishes/detail.jsp?lid=1001&amp;fid=531501</t>
  </si>
  <si>
    <t>https://www.cfstinson.com/Finishes/detail.jsp?lid=1001&amp;fid=838652</t>
  </si>
  <si>
    <t>https://www.cfstinson.com/Finishes/detail.jsp?lid=1001&amp;fid=317622</t>
  </si>
  <si>
    <t>https://www.cfstinson.com/Finishes/detail.jsp?lid=1001&amp;fid=833653</t>
  </si>
  <si>
    <t>https://www.cfstinson.com/Finishes/detail.jsp?lid=1001&amp;fid=826404</t>
  </si>
  <si>
    <t>https://www.cfstinson.com/Finishes/detail.jsp?lid=1001&amp;fid=15297</t>
  </si>
  <si>
    <t>https://www.cfstinson.com/Finishes/detail.jsp?lid=1001&amp;fid=686271</t>
  </si>
  <si>
    <t>https://www.cfstinson.com/Finishes/detail.jsp?lid=1001&amp;fid=834270</t>
  </si>
  <si>
    <t>https://www.cfstinson.com/Finishes/detail.jsp?lid=1001&amp;fid=833135</t>
  </si>
  <si>
    <t>https://www.cfstinson.com/Finishes/detail.jsp?lid=1001&amp;fid=363276</t>
  </si>
  <si>
    <t>https://www.cfstinson.com/Finishes/detail.jsp?lid=1001&amp;fid=833569</t>
  </si>
  <si>
    <t>https://www.cfstinson.com/Finishes/detail.jsp?lid=1001&amp;fid=756985</t>
  </si>
  <si>
    <t>https://www.cfstinson.com/Finishes/detail.jsp?lid=1001&amp;fid=837709</t>
  </si>
  <si>
    <t>https://www.cfstinson.com/Finishes/detail.jsp?lid=1001&amp;fid=16368</t>
  </si>
  <si>
    <t>https://www.cfstinson.com/Finishes/detail.jsp?lid=1001&amp;fid=531491</t>
  </si>
  <si>
    <t>https://www.cfstinson.com/Finishes/detail.jsp?lid=1001&amp;fid=344042</t>
  </si>
  <si>
    <t>https://www.cfstinson.com/Finishes/detail.jsp?lid=1001&amp;fid=829809</t>
  </si>
  <si>
    <t>https://www.cfstinson.com/Finishes/detail.jsp?lid=1001&amp;fid=828749</t>
  </si>
  <si>
    <t>https://www.cfstinson.com/Finishes/detail.jsp?lid=1001&amp;fid=132830</t>
  </si>
  <si>
    <t>https://www.cfstinson.com/Finishes/detail.jsp?lid=1001&amp;fid=8991</t>
  </si>
  <si>
    <t>https://www.cfstinson.com/Finishes/detail.jsp?lid=1001&amp;fid=849717</t>
  </si>
  <si>
    <t>https://www.cfstinson.com/Finishes/detail.jsp?lid=1001&amp;fid=488232</t>
  </si>
  <si>
    <t>https://www.cfstinson.com/Finishes/detail.jsp?lid=1001&amp;fid=828736</t>
  </si>
  <si>
    <t>https://www.cfstinson.com/Finishes/detail.jsp?lid=1001&amp;fid=600030</t>
  </si>
  <si>
    <t>https://www.cfstinson.com/Finishes/detail.jsp?lid=1001&amp;fid=3153</t>
  </si>
  <si>
    <t>https://www.cfstinson.com/Finishes/detail.jsp?lid=1001&amp;fid=424467</t>
  </si>
  <si>
    <t>https://www.cfstinson.com/Finishes/detail.jsp?lid=1001&amp;fid=807357</t>
  </si>
  <si>
    <t>Odeon</t>
  </si>
  <si>
    <t>https://www.cfstinson.com/Finishes/detail.jsp?lid=1001&amp;fid=852931</t>
  </si>
  <si>
    <t>https://www.cfstinson.com/Finishes/detail.jsp?lid=1001&amp;fid=132858</t>
  </si>
  <si>
    <t>https://www.cfstinson.com/Finishes/detail.jsp?lid=1001&amp;fid=783089</t>
  </si>
  <si>
    <t>Orvilla</t>
  </si>
  <si>
    <t>https://www.cfstinson.com/Finishes/detail.jsp?lid=1001&amp;fid=853291</t>
  </si>
  <si>
    <t>https://www.cfstinson.com/Finishes/detail.jsp?lid=1001&amp;fid=832495</t>
  </si>
  <si>
    <t>https://www.cfstinson.com/Finishes/detail.jsp?lid=1001&amp;fid=837929</t>
  </si>
  <si>
    <t>https://www.cfstinson.com/Finishes/detail.jsp?lid=1001&amp;fid=829858</t>
  </si>
  <si>
    <t>https://www.cfstinson.com/Finishes/detail.jsp?lid=1001&amp;fid=851593</t>
  </si>
  <si>
    <t>https://www.cfstinson.com/Finishes/detail.jsp?lid=1001&amp;fid=849699</t>
  </si>
  <si>
    <t>https://www.cfstinson.com/Finishes/detail.jsp?lid=1001&amp;fid=853252</t>
  </si>
  <si>
    <t>https://www.cfstinson.com/Finishes/detail.jsp?lid=1001&amp;fid=367045</t>
  </si>
  <si>
    <t>https://www.cfstinson.com/Finishes/detail.jsp?lid=1001&amp;fid=821915</t>
  </si>
  <si>
    <t>https://www.cfstinson.com/Finishes/detail.jsp?lid=1001&amp;fid=140844</t>
  </si>
  <si>
    <t>https://www.cfstinson.com/Finishes/detail.jsp?lid=1001&amp;fid=2180</t>
  </si>
  <si>
    <t>https://www.cfstinson.com/Finishes/detail.jsp?lid=1001&amp;fid=838123</t>
  </si>
  <si>
    <t>https://www.cfstinson.com/Finishes/detail.jsp?lid=1001&amp;fid=435281</t>
  </si>
  <si>
    <t>https://www.cfstinson.com/Finishes/detail.jsp?lid=1001&amp;fid=23143</t>
  </si>
  <si>
    <t>https://www.cfstinson.com/Finishes/detail.jsp?lid=1001&amp;fid=689028</t>
  </si>
  <si>
    <t>https://www.cfstinson.com/Finishes/detail.jsp?lid=1001&amp;fid=139312</t>
  </si>
  <si>
    <t>https://www.cfstinson.com/Finishes/detail.jsp?lid=1001&amp;fid=3053</t>
  </si>
  <si>
    <t>https://www.cfstinson.com/Finishes/detail.jsp?lid=1001&amp;fid=847096</t>
  </si>
  <si>
    <t>https://www.cfstinson.com/Finishes/detail.jsp?lid=1001&amp;fid=838216</t>
  </si>
  <si>
    <t>https://www.cfstinson.com/Finishes/detail.jsp?lid=1001&amp;fid=838196</t>
  </si>
  <si>
    <t>https://www.cfstinson.com/Finishes/detail.jsp?lid=1001&amp;fid=471234</t>
  </si>
  <si>
    <t>https://www.cfstinson.com/Finishes/detail.jsp?lid=1001&amp;fid=20599</t>
  </si>
  <si>
    <t>https://www.cfstinson.com/Finishes/detail.jsp?lid=1001&amp;fid=838145</t>
  </si>
  <si>
    <t>https://www.cfstinson.com/Finishes/detail.jsp?lid=1001&amp;fid=6296</t>
  </si>
  <si>
    <t>Silicone - Downtown</t>
  </si>
  <si>
    <t>https://www.cfstinson.com/Finishes/detail.jsp?lid=1001&amp;fid=849775</t>
  </si>
  <si>
    <t>Silicone - Avail</t>
  </si>
  <si>
    <t>Silicone - Uptown</t>
  </si>
  <si>
    <t>https://www.cfstinson.com/Finishes/detail.jsp?lid=1001&amp;fid=849756</t>
  </si>
  <si>
    <t>https://www.cfstinson.com/Finishes/detail.jsp?lid=1001&amp;fid=828270</t>
  </si>
  <si>
    <t>https://www.cfstinson.com/Finishes/detail.jsp?lid=1001&amp;fid=441053</t>
  </si>
  <si>
    <t>https://www.cfstinson.com/Finishes/detail.jsp?lid=1001&amp;fid=435329</t>
  </si>
  <si>
    <t>https://www.cfstinson.com/Finishes/detail.jsp?lid=1001&amp;fid=828677</t>
  </si>
  <si>
    <t>https://www.cfstinson.com/Finishes/detail.jsp?lid=1001&amp;fid=435311</t>
  </si>
  <si>
    <t>https://www.cfstinson.com/Finishes/detail.jsp?lid=1001&amp;fid=800056</t>
  </si>
  <si>
    <t>https://www.cfstinson.com/Finishes/detail.jsp?lid=1001&amp;fid=833142</t>
  </si>
  <si>
    <t>https://www.cfstinson.com/Finishes/detail.jsp?lid=1001&amp;fid=1994</t>
  </si>
  <si>
    <t>https://www.cfstinson.com/Finishes/detail.jsp?lid=1001&amp;fid=218303</t>
  </si>
  <si>
    <t>https://www.cfstinson.com/Finishes/detail.jsp?lid=1001&amp;fid=78430</t>
  </si>
  <si>
    <t>https://www.cfstinson.com/Finishes/detail.jsp?lid=1001&amp;fid=789504</t>
  </si>
  <si>
    <t>Touchstone</t>
  </si>
  <si>
    <t>https://www.cfstinson.com/Finishes/detail.jsp?lid=1001&amp;fid=838132</t>
  </si>
  <si>
    <t>https://www.cfstinson.com/Finishes/detail.jsp?lid=1001&amp;fid=853162</t>
  </si>
  <si>
    <t>https://www.cfstinson.com/Finishes/detail.jsp?lid=1001&amp;fid=852940</t>
  </si>
  <si>
    <t>https://www.cfstinson.com/Finishes/detail.jsp?lid=1001&amp;fid=486332</t>
  </si>
  <si>
    <t>https://www.cfstinson.com/Finishes/detail.jsp?lid=1001&amp;fid=807366</t>
  </si>
  <si>
    <t>https://www.cfstinson.com/Finishes/detail.jsp?lid=1001&amp;fid=838237</t>
  </si>
  <si>
    <t>https://www.cfstinson.com/Finishes/detail.jsp?lid=1001&amp;fid=591973</t>
  </si>
  <si>
    <t>https://www.cfstinson.com/Finishes/detail.jsp?lid=1001&amp;fid=837081</t>
  </si>
  <si>
    <t>https://www.cfstinson.com/Finishes/detail.jsp?lid=1001&amp;fid=543208</t>
  </si>
  <si>
    <t>https://www.cfstinson.com/Finishes/detail.jsp?lid=1001&amp;fid=139366</t>
  </si>
  <si>
    <t>https://www.cfstinson.com/Finishes/detail.jsp?lid=1001&amp;fid=1940</t>
  </si>
  <si>
    <t>Terra</t>
  </si>
  <si>
    <t>https://www.designtex.com/terra.html</t>
  </si>
  <si>
    <t>Tiny Boucle</t>
  </si>
  <si>
    <t>https://www.designtex.com/tiny-boucle.html</t>
  </si>
  <si>
    <t>Tiny Herringbone</t>
  </si>
  <si>
    <t>https://www.designtex.com/tiny-herringbone.html</t>
  </si>
  <si>
    <t>https://www.designtex.com/vine.html</t>
  </si>
  <si>
    <t>Aperitif</t>
  </si>
  <si>
    <t>Bouquet</t>
  </si>
  <si>
    <t>Garden Party</t>
  </si>
  <si>
    <t>In Depth</t>
  </si>
  <si>
    <t>Jubilee</t>
  </si>
  <si>
    <t>Mesh</t>
  </si>
  <si>
    <t>Needlepoint</t>
  </si>
  <si>
    <t>Particle</t>
  </si>
  <si>
    <t>Petite Floret</t>
  </si>
  <si>
    <t>Petite Pastoral</t>
  </si>
  <si>
    <t>Plaid</t>
  </si>
  <si>
    <t>Serenity</t>
  </si>
  <si>
    <t>Tranquil</t>
  </si>
  <si>
    <t>https://www.ldiinteriors.com/collections/solidsandtextures/wyoming/bison/</t>
  </si>
  <si>
    <t>https://www.ldiinteriors.com/collections/patterns/aperitif/cava/</t>
  </si>
  <si>
    <t>https://www.ldiinteriors.com/collections/patterns/bouquet/aster/</t>
  </si>
  <si>
    <t>https://www.ldiinteriors.com/collections/patterns/breeze/boardwalk/</t>
  </si>
  <si>
    <t>https://www.ldiinteriors.com/collections/patterns/canopy/cruise/</t>
  </si>
  <si>
    <t>https://www.ldiinteriors.com/collections/patterns/champagne/sparkling/</t>
  </si>
  <si>
    <t>https://www.ldiinteriors.com/collections/patterns/folio/canary/</t>
  </si>
  <si>
    <t>https://www.ldiinteriors.com/collections/patterns/frequency/aqua-panna/</t>
  </si>
  <si>
    <t>https://www.ldiinteriors.com/collections/patterns/frolic/cumin/</t>
  </si>
  <si>
    <t>https://www.ldiinteriors.com/collections/patterns/garden-party/heather/</t>
  </si>
  <si>
    <t>https://www.ldiinteriors.com/collections/patterns/habitat/apricot/</t>
  </si>
  <si>
    <t>https://www.ldiinteriors.com/collections/patterns/harmony/chant/</t>
  </si>
  <si>
    <t>https://www.ldiinteriors.com/collections/patterns/in-depth/abyss/</t>
  </si>
  <si>
    <t>https://www.ldiinteriors.com/collections/patterns/jubilee/festival/</t>
  </si>
  <si>
    <t>https://www.ldiinteriors.com/collections/patterns/linen/aubergine/</t>
  </si>
  <si>
    <t>https://www.ldiinteriors.com/collections/patterns/mesh/denim/</t>
  </si>
  <si>
    <t>https://www.ldiinteriors.com/collections/patterns/mingle/arbor/</t>
  </si>
  <si>
    <t>https://www.ldiinteriors.com/collections/patterns/needlepoint/blueberry/</t>
  </si>
  <si>
    <t>https://www.ldiinteriors.com/collections/patterns/petite-floret/cosmos/</t>
  </si>
  <si>
    <t>https://www.ldiinteriors.com/collections/patterns/petite-pastoral/dune/</t>
  </si>
  <si>
    <t>https://www.ldiinteriors.com/collections/patterns/providence/forte/</t>
  </si>
  <si>
    <t>https://www.ldiinteriors.com/collections/patterns/serenity/ponder/</t>
  </si>
  <si>
    <t>https://www.ldiinteriors.com/collections/patterns/tranquil/mist/</t>
  </si>
  <si>
    <t>https://www.ldiinteriors.com/collections/patterns/twist/brass/</t>
  </si>
  <si>
    <t>Beck</t>
  </si>
  <si>
    <t>https://www.maharam.com/products/beck/colors/019-semblance</t>
  </si>
  <si>
    <t>Campana</t>
  </si>
  <si>
    <t>https://www.maharam.com/products/campana/colors/025-hayfield</t>
  </si>
  <si>
    <t>https://www.maharam.com/products/flint/colors/003-stucco</t>
  </si>
  <si>
    <t>https://www.maharam.com/products/gemma-by-sander-lak/colors/002-angelic</t>
  </si>
  <si>
    <t>https://www.maharam.com/products/gemma-multi-by-sander-lak/colors/012-candytuft</t>
  </si>
  <si>
    <t>Jasper</t>
  </si>
  <si>
    <t>https://www.maharam.com/products/jasper/colors/009-firelight</t>
  </si>
  <si>
    <t>Luce</t>
  </si>
  <si>
    <t>https://www.maharam.com/products/luce/colors/028-etruscan</t>
  </si>
  <si>
    <t>Metaphor</t>
  </si>
  <si>
    <t>https://www.maharam.com/products/metaphor/colors/044-wisteria</t>
  </si>
  <si>
    <t>Mister</t>
  </si>
  <si>
    <t>https://www.maharam.com/products/mister/colors/004-enliven</t>
  </si>
  <si>
    <t>Nico</t>
  </si>
  <si>
    <t>https://www.maharam.com/products/nico/colors/021-rosin</t>
  </si>
  <si>
    <t>Petra</t>
  </si>
  <si>
    <t>https://www.maharam.com/products/petra/colors/014-reindeer</t>
  </si>
  <si>
    <t>Transmit</t>
  </si>
  <si>
    <t>https://www.maharam.com/products/transmit/colors/013-reiki</t>
  </si>
  <si>
    <t>Trellis</t>
  </si>
  <si>
    <t>Elm</t>
  </si>
  <si>
    <t>https://www.maharam.com/products/elm/colors/012-foxtail</t>
  </si>
  <si>
    <t>https://www.maharam.com/products/enmesh/colors/007-autumn</t>
  </si>
  <si>
    <t>Festoon</t>
  </si>
  <si>
    <t>https://www.maharam.com/products/festoon/colors/006-vocoder</t>
  </si>
  <si>
    <t>https://www.maharam.com/products/rill/colors/001-scatter</t>
  </si>
  <si>
    <t>Serried</t>
  </si>
  <si>
    <t>https://www.maharam.com/products/serried/colors/001-granola</t>
  </si>
  <si>
    <t>https://www.mayerfabrics.com/item/abbey</t>
  </si>
  <si>
    <t>https://www.mayerfabrics.com/item/ankara</t>
  </si>
  <si>
    <t>https://www.mayerfabrics.com/item/botany</t>
  </si>
  <si>
    <t>https://www.mayerfabrics.com/item/channel</t>
  </si>
  <si>
    <t>https://www.mayerfabrics.com/item/continuum-10</t>
  </si>
  <si>
    <t>https://www.mayerfabrics.com/item/cosmopolitan</t>
  </si>
  <si>
    <t>https://www.mayerfabrics.com/item/cross-check</t>
  </si>
  <si>
    <t>https://www.mayerfabrics.com/item/duraweave-10</t>
  </si>
  <si>
    <t>https://www.mayerfabrics.com/item/echo</t>
  </si>
  <si>
    <t>https://www.mayerfabrics.com/item/elevation</t>
  </si>
  <si>
    <t>https://www.mayerfabrics.com/item/ephesus</t>
  </si>
  <si>
    <t>https://www.mayerfabrics.com/item/fanfare</t>
  </si>
  <si>
    <t>https://www.mayerfabrics.com/item/fedora</t>
  </si>
  <si>
    <t>https://www.mayerfabrics.com/item/form</t>
  </si>
  <si>
    <t>https://www.mayerfabrics.com/item/forte</t>
  </si>
  <si>
    <t>https://www.mayerfabrics.com/item/foundation-10</t>
  </si>
  <si>
    <t>https://www.mayerfabrics.com/item/function</t>
  </si>
  <si>
    <t>https://www.mayerfabrics.com/item/gatsby</t>
  </si>
  <si>
    <t>https://www.mayerfabrics.com/item/gem</t>
  </si>
  <si>
    <t>https://www.mayerfabrics.com/item/gravity</t>
  </si>
  <si>
    <t>https://www.mayerfabrics.com/item/havana</t>
  </si>
  <si>
    <t>https://www.mayerfabrics.com/item/haven</t>
  </si>
  <si>
    <t>https://www.mayerfabrics.com/item/hexagon</t>
  </si>
  <si>
    <t>https://www.mayerfabrics.com/item/jive</t>
  </si>
  <si>
    <t>https://www.mayerfabrics.com/item/kantha</t>
  </si>
  <si>
    <t>https://www.mayerfabrics.com/item/kensington</t>
  </si>
  <si>
    <t>https://www.mayerfabrics.com/item/labyrinth</t>
  </si>
  <si>
    <t>https://www.mayerfabrics.com/item/landscape</t>
  </si>
  <si>
    <t>https://www.mayerfabrics.com/item/lavish</t>
  </si>
  <si>
    <t>https://www.mayerfabrics.com/item/legacy</t>
  </si>
  <si>
    <t>https://www.mayerfabrics.com/item/malibu</t>
  </si>
  <si>
    <t>https://www.mayerfabrics.com/item/marathon</t>
  </si>
  <si>
    <t>https://www.mayerfabrics.com/item/marmara</t>
  </si>
  <si>
    <t>https://www.mayerfabrics.com/item/moonscape</t>
  </si>
  <si>
    <t>https://www.mayerfabrics.com/item/nirvana</t>
  </si>
  <si>
    <t>https://www.mayerfabrics.com/item/odessa</t>
  </si>
  <si>
    <t>https://www.mayerfabrics.com/item/optic-10</t>
  </si>
  <si>
    <t>https://www.mayerfabrics.com/item/patio</t>
  </si>
  <si>
    <t>https://www.mayerfabrics.com/item/plaza</t>
  </si>
  <si>
    <t>https://www.mayerfabrics.com/item/polygon</t>
  </si>
  <si>
    <t>https://www.mayerfabrics.com/item/prism-10</t>
  </si>
  <si>
    <t>https://www.mayerfabrics.com/item/quattro</t>
  </si>
  <si>
    <t>https://www.mayerfabrics.com/item/refuge</t>
  </si>
  <si>
    <t>https://www.mayerfabrics.com/item/relativity</t>
  </si>
  <si>
    <t>https://www.mayerfabrics.com/item/rumba</t>
  </si>
  <si>
    <t>https://www.mayerfabrics.com/item/samba</t>
  </si>
  <si>
    <t>https://www.mayerfabrics.com/item/saori</t>
  </si>
  <si>
    <t>https://www.mayerfabrics.com/item/scout</t>
  </si>
  <si>
    <t>https://www.mayerfabrics.com/item/spacer-mesh</t>
  </si>
  <si>
    <t>https://www.mayerfabrics.com/item/static</t>
  </si>
  <si>
    <t>https://www.mayerfabrics.com/item/sydney</t>
  </si>
  <si>
    <t>https://www.mayerfabrics.com/item/tango</t>
  </si>
  <si>
    <t>Theory 10</t>
  </si>
  <si>
    <t>https://www.mayerfabrics.com/item/theory-10</t>
  </si>
  <si>
    <t>https://www.mayerfabrics.com/item/variant-10</t>
  </si>
  <si>
    <t>https://www.mayerfabrics.com/item/villa</t>
  </si>
  <si>
    <t>https://www.mayerfabrics.com/item/xanadu</t>
  </si>
  <si>
    <t>https://www.mayerfabrics.com/item/all-seasons</t>
  </si>
  <si>
    <t>https://www.mayerfabrics.com/item/antique</t>
  </si>
  <si>
    <t>https://www.mayerfabrics.com/item/apollo-silicone</t>
  </si>
  <si>
    <t>Arcade</t>
  </si>
  <si>
    <t>https://www.mayerfabrics.com/item/arcade</t>
  </si>
  <si>
    <t>https://www.mayerfabrics.com/item/balance</t>
  </si>
  <si>
    <t>https://www.mayerfabrics.com/item/caressa</t>
  </si>
  <si>
    <t>Carousel</t>
  </si>
  <si>
    <t>https://www.mayerfabrics.com/item/carousel</t>
  </si>
  <si>
    <t>https://www.mayerfabrics.com/item/catwalk</t>
  </si>
  <si>
    <t>https://www.mayerfabrics.com/item/chaps</t>
  </si>
  <si>
    <t>https://www.mayerfabrics.com/item/chequers</t>
  </si>
  <si>
    <t>https://www.mayerfabrics.com/item/cirque</t>
  </si>
  <si>
    <t>https://www.mayerfabrics.com/item/durango</t>
  </si>
  <si>
    <t>https://www.mayerfabrics.com/item/essence</t>
  </si>
  <si>
    <t>https://www.mayerfabrics.com/item/etch</t>
  </si>
  <si>
    <t>https://www.mayerfabrics.com/item/florentino</t>
  </si>
  <si>
    <t>https://www.mayerfabrics.com/item/galveston</t>
  </si>
  <si>
    <t>https://www.mayerfabrics.com/item/imprint</t>
  </si>
  <si>
    <t>https://www.mayerfabrics.com/item/interlace</t>
  </si>
  <si>
    <t>https://www.mayerfabrics.com/item/key-largo</t>
  </si>
  <si>
    <t>https://www.mayerfabrics.com/item/links</t>
  </si>
  <si>
    <t>https://www.mayerfabrics.com/item/longhorn</t>
  </si>
  <si>
    <t>https://www.mayerfabrics.com/item/matka</t>
  </si>
  <si>
    <t>https://www.mayerfabrics.com/item/matter</t>
  </si>
  <si>
    <t>https://www.mayerfabrics.com/item/maverick</t>
  </si>
  <si>
    <t>https://www.mayerfabrics.com/item/midway</t>
  </si>
  <si>
    <t>Midway</t>
  </si>
  <si>
    <t>https://www.mayerfabrics.com/item/milano</t>
  </si>
  <si>
    <t>https://www.mayerfabrics.com/item/mingle</t>
  </si>
  <si>
    <t>https://www.mayerfabrics.com/item/mode</t>
  </si>
  <si>
    <t>https://www.mayerfabrics.com/item/molecule</t>
  </si>
  <si>
    <t>https://www.mayerfabrics.com/item/neo</t>
  </si>
  <si>
    <t>https://www.mayerfabrics.com/item/niche</t>
  </si>
  <si>
    <t>https://www.mayerfabrics.com/item/noble</t>
  </si>
  <si>
    <t>https://www.mayerfabrics.com/item/nomad</t>
  </si>
  <si>
    <t>https://www.mayerfabrics.com/item/outback</t>
  </si>
  <si>
    <t>https://www.mayerfabrics.com/item/palermo</t>
  </si>
  <si>
    <t>https://www.mayerfabrics.com/item/ranchero</t>
  </si>
  <si>
    <t>https://www.mayerfabrics.com/item/score</t>
  </si>
  <si>
    <t>https://www.mayerfabrics.com/item/silverweave</t>
  </si>
  <si>
    <t>https://www.mayerfabrics.com/item/sketch</t>
  </si>
  <si>
    <t>https://www.mayerfabrics.com/item/special-black-madrid</t>
  </si>
  <si>
    <t>https://www.mayerfabrics.com/item/special-black-oxen</t>
  </si>
  <si>
    <t>https://www.mayerfabrics.com/item/special-black-sierra</t>
  </si>
  <si>
    <t>https://www.mayerfabrics.com/item/special-black-wallaby</t>
  </si>
  <si>
    <t>https://www.mayerfabrics.com/item/splendor</t>
  </si>
  <si>
    <t>https://www.mayerfabrics.com/item/vector</t>
  </si>
  <si>
    <t>https://www.mayerfabrics.com/item/verona</t>
  </si>
  <si>
    <t>https://www.mayerfabrics.com/item/voyager</t>
  </si>
  <si>
    <t>https://www.mayerfabrics.com/item/zen</t>
  </si>
  <si>
    <t>Zip</t>
  </si>
  <si>
    <t>https://www.mayerfabrics.com/item/zip</t>
  </si>
  <si>
    <t>Anthology CV</t>
  </si>
  <si>
    <t>Borders</t>
  </si>
  <si>
    <t>Climb</t>
  </si>
  <si>
    <t>Crosswise</t>
  </si>
  <si>
    <t>Dome CV</t>
  </si>
  <si>
    <t>Eon Epu</t>
  </si>
  <si>
    <t>Evo CV</t>
  </si>
  <si>
    <t>Follow CV</t>
  </si>
  <si>
    <t>Frida CV</t>
  </si>
  <si>
    <t>Groove EPU</t>
  </si>
  <si>
    <t>Highline</t>
  </si>
  <si>
    <t>Hyde CV</t>
  </si>
  <si>
    <t>Infinity C-Zero</t>
  </si>
  <si>
    <t>Lasanna CV</t>
  </si>
  <si>
    <t>Linen CV</t>
  </si>
  <si>
    <t>Merida</t>
  </si>
  <si>
    <t>Mikro</t>
  </si>
  <si>
    <t>Mixology CV</t>
  </si>
  <si>
    <t>Vanguard CV</t>
  </si>
  <si>
    <t>Tribeca CV</t>
  </si>
  <si>
    <t>Trefoil</t>
  </si>
  <si>
    <t>Tesla</t>
  </si>
  <si>
    <t>Subdivide</t>
  </si>
  <si>
    <t>Spunk CV</t>
  </si>
  <si>
    <t>Speakeasy CV</t>
  </si>
  <si>
    <t>Silica Bubbler</t>
  </si>
  <si>
    <t>Silica Blend</t>
  </si>
  <si>
    <t>Sensory CV</t>
  </si>
  <si>
    <t>Sanya CV</t>
  </si>
  <si>
    <t>Ronda</t>
  </si>
  <si>
    <t>Rombu</t>
  </si>
  <si>
    <t>Rani</t>
  </si>
  <si>
    <t>Poetic CV</t>
  </si>
  <si>
    <t>Pax</t>
  </si>
  <si>
    <t>Pantheon</t>
  </si>
  <si>
    <t>Volar Bio</t>
  </si>
  <si>
    <t>https://www.ultrafabricsinc.com/Collections/Modern-Textures/Volar-Bio</t>
  </si>
  <si>
    <t>https://www.ultrafabricsinc.com/Collections/Modern-Textures/Cove</t>
  </si>
  <si>
    <t>https://www.ultrafabricsinc.com/Collections/Modern-Textures/Helix</t>
  </si>
  <si>
    <t>Cora</t>
  </si>
  <si>
    <t>https://www.ultrafabricsinc.com/Collections/Modern-Textures/Cora</t>
  </si>
  <si>
    <t>Pebble</t>
  </si>
  <si>
    <t>https://www.ultrafabricsinc.com/Collections/Timeless-Grains/Pebble</t>
  </si>
  <si>
    <t>Comrade</t>
  </si>
  <si>
    <t>Embrace</t>
  </si>
  <si>
    <t>Mood</t>
  </si>
  <si>
    <t>Overtone</t>
  </si>
  <si>
    <t>Postrio</t>
  </si>
  <si>
    <t>Solo</t>
  </si>
  <si>
    <t>Tenacity</t>
  </si>
  <si>
    <t>Wyndham</t>
  </si>
  <si>
    <t>Adare Manor</t>
  </si>
  <si>
    <t>https://www.architex-ljh.com/adare-manor-barraca/</t>
  </si>
  <si>
    <t>https://www.architex-ljh.com/affinity-aegean/</t>
  </si>
  <si>
    <t>Americas Cup</t>
  </si>
  <si>
    <t>https://www.architex-ljh.com/americas-cup-cambria/</t>
  </si>
  <si>
    <t>Antico</t>
  </si>
  <si>
    <t>https://www.architex-ljh.com/antico-aegean/</t>
  </si>
  <si>
    <t>https://www.architex-ljh.com/aphrodisiac-squash/</t>
  </si>
  <si>
    <t>https://www.architex-ljh.com/array-acacia/</t>
  </si>
  <si>
    <t>https://www.architex-ljh.com/astronomy-night/</t>
  </si>
  <si>
    <t>https://www.architex-ljh.com/aventura-pebble/</t>
  </si>
  <si>
    <t>https://www.architex-ljh.com/balcony-breeze/</t>
  </si>
  <si>
    <t>Bauble</t>
  </si>
  <si>
    <t>https://www.architex-ljh.com/bauble-azure/</t>
  </si>
  <si>
    <t>Bayside</t>
  </si>
  <si>
    <t>https://www.architex-ljh.com/bayside-chalk/</t>
  </si>
  <si>
    <t>https://www.architex-ljh.com/beehive-comb/</t>
  </si>
  <si>
    <t>https://www.architex-ljh.com/bergerac-bon-bon/</t>
  </si>
  <si>
    <t>Billow</t>
  </si>
  <si>
    <t>https://www.architex-ljh.com/billow-navagio-beach/</t>
  </si>
  <si>
    <t>https://www.architex-ljh.com/boston-bunker-hill/</t>
  </si>
  <si>
    <t>https://www.architex-ljh.com/boucle-chocolate-sky/</t>
  </si>
  <si>
    <t>Brigantine</t>
  </si>
  <si>
    <t>https://www.architex-ljh.com/brigantine-beluga/</t>
  </si>
  <si>
    <t>Buccaneer</t>
  </si>
  <si>
    <t>https://www.architex-ljh.com/buccaneer-amethyst/</t>
  </si>
  <si>
    <t>https://www.architex-ljh.com/buenos-aires-bamboo/</t>
  </si>
  <si>
    <t>https://www.architex-ljh.com/cancan-avril/</t>
  </si>
  <si>
    <t>https://www.architex-ljh.com/cape-town-terra/</t>
  </si>
  <si>
    <t>https://www.architex-ljh.com/caracas-celeste/</t>
  </si>
  <si>
    <t>https://www.architex-ljh.com/catch-me-if-you-can-moray/</t>
  </si>
  <si>
    <t>https://www.architex-ljh.com/champagne-celestial/</t>
  </si>
  <si>
    <t>https://www.architex-ljh.com/charlotte-dianthus/</t>
  </si>
  <si>
    <t>Chauffeur</t>
  </si>
  <si>
    <t>https://www.architex-ljh.com/chauffeur-black/</t>
  </si>
  <si>
    <t>https://www.architex-ljh.com/chenille-waistcoat-alter/</t>
  </si>
  <si>
    <t>https://www.architex-ljh.com/chronicle-bliss/</t>
  </si>
  <si>
    <t>Coalesce</t>
  </si>
  <si>
    <t>https://www.architex-ljh.com/coalesce-link/</t>
  </si>
  <si>
    <t>Coexist</t>
  </si>
  <si>
    <t>https://www.architex-ljh.com/coexist-concept/</t>
  </si>
  <si>
    <t>Collins Ave</t>
  </si>
  <si>
    <t>https://www.architex-ljh.com/collins-ave-dove/</t>
  </si>
  <si>
    <t>https://www.architex-ljh.com/crazy-horse-brownie/</t>
  </si>
  <si>
    <t>https://www.architex-ljh.com/cutting-edge-stone/</t>
  </si>
  <si>
    <t>https://www.architex-ljh.com/dance-party-everly/</t>
  </si>
  <si>
    <t>Dante</t>
  </si>
  <si>
    <t>https://www.architex-ljh.com/dante-blu/</t>
  </si>
  <si>
    <t>District</t>
  </si>
  <si>
    <t>Duotone</t>
  </si>
  <si>
    <t>https://www.architex-ljh.com/duotone-cayenne/</t>
  </si>
  <si>
    <t>Edge</t>
  </si>
  <si>
    <t>https://www.architex-ljh.com/edge-binary/</t>
  </si>
  <si>
    <t>https://www.architex-ljh.com/element-chlorine/</t>
  </si>
  <si>
    <t>https://www.architex-ljh.com/enamored-amber-fields/</t>
  </si>
  <si>
    <t>Fabiana</t>
  </si>
  <si>
    <t>https://www.architex-ljh.com/fabiana-crema/</t>
  </si>
  <si>
    <t>Financier</t>
  </si>
  <si>
    <t>https://www.architex-ljh.com/financier-copper/</t>
  </si>
  <si>
    <t>Flannela</t>
  </si>
  <si>
    <t>https://www.architex-ljh.com/flannela-argenta/</t>
  </si>
  <si>
    <t>https://www.architex-ljh.com/flow-glow/</t>
  </si>
  <si>
    <t>https://www.architex-ljh.com/folio-binding/</t>
  </si>
  <si>
    <t>https://www.architex-ljh.com/front-desk-kent/</t>
  </si>
  <si>
    <t>https://www.architex-ljh.com/furstenberg-sunlit/</t>
  </si>
  <si>
    <t>Galleon</t>
  </si>
  <si>
    <t>https://www.architex-ljh.com/galleon-barley/</t>
  </si>
  <si>
    <t>Gia</t>
  </si>
  <si>
    <t>https://www.architex-ljh.com/gia-grigio/</t>
  </si>
  <si>
    <t>Glissette</t>
  </si>
  <si>
    <t>https://www.architex-ljh.com/glissette-cloud/</t>
  </si>
  <si>
    <t>Grenelle</t>
  </si>
  <si>
    <t>https://www.architex-ljh.com/grenelle-anthracite/</t>
  </si>
  <si>
    <t>https://www.architex-ljh.com/griffin-nature/</t>
  </si>
  <si>
    <t>https://www.architex-ljh.com/haberdasher-bobbin/</t>
  </si>
  <si>
    <t>https://www.architex-ljh.com/hampstead-keats/</t>
  </si>
  <si>
    <t>Harbor Lights</t>
  </si>
  <si>
    <t>https://www.architex-ljh.com/harbor-lights-59th-street/</t>
  </si>
  <si>
    <t>https://www.architex-ljh.com/high-noon-crazy-horse/</t>
  </si>
  <si>
    <t>Icon</t>
  </si>
  <si>
    <t>https://www.architex-ljh.com/icon-austen/</t>
  </si>
  <si>
    <t>https://www.architex-ljh.com/intersect-hyper/</t>
  </si>
  <si>
    <t>Javelin</t>
  </si>
  <si>
    <t>https://www.architex-ljh.com/javelin-charcoal/</t>
  </si>
  <si>
    <t>https://www.architex-ljh.com/lavish-brown/</t>
  </si>
  <si>
    <t>Lombard</t>
  </si>
  <si>
    <t>https://www.architex-ljh.com/lombard-bronze/</t>
  </si>
  <si>
    <t>Luca</t>
  </si>
  <si>
    <t>https://www.architex-ljh.com/luca-melone/</t>
  </si>
  <si>
    <t>Lucy In The Sky</t>
  </si>
  <si>
    <t>https://www.architex-ljh.com/lucy-in-the-sky-turnstile/</t>
  </si>
  <si>
    <t>https://www.architex-ljh.com/lusso-armani/</t>
  </si>
  <si>
    <t>https://www.architex-ljh.com/luster-azure/</t>
  </si>
  <si>
    <t>Marais</t>
  </si>
  <si>
    <t>https://www.architex-ljh.com/marais-nature/</t>
  </si>
  <si>
    <t>https://www.architex-ljh.com/merchant-blackberry/</t>
  </si>
  <si>
    <t>https://www.architex-ljh.com/midday-breeze/</t>
  </si>
  <si>
    <t>https://www.architex-ljh.com/missonly-cabernet/</t>
  </si>
  <si>
    <t>https://www.architex-ljh.com/monarchy-orange/</t>
  </si>
  <si>
    <t>Montmartre</t>
  </si>
  <si>
    <t>https://www.architex-ljh.com/montmartre-antracite/</t>
  </si>
  <si>
    <t>https://www.architex-ljh.com/moxie-canvas/</t>
  </si>
  <si>
    <t>https://www.architex-ljh.com/nakoda-bearspaw/</t>
  </si>
  <si>
    <t>https://www.architex-ljh.com/officine-beryl/</t>
  </si>
  <si>
    <t>Paola</t>
  </si>
  <si>
    <t>https://www.architex-ljh.com/paola-marina/</t>
  </si>
  <si>
    <t>https://www.architex-ljh.com/particle-coffee/</t>
  </si>
  <si>
    <t>https://www.architex-ljh.com/pendlesome-chaps/</t>
  </si>
  <si>
    <t>Peony</t>
  </si>
  <si>
    <t>https://www.architex-ljh.com/peony-terra/</t>
  </si>
  <si>
    <t>https://www.architex-ljh.com/pergola-bisque/</t>
  </si>
  <si>
    <t>https://www.architex-ljh.com/piscina-club/</t>
  </si>
  <si>
    <t>https://www.architex-ljh.com/pivot-orange/</t>
  </si>
  <si>
    <t>Pixel</t>
  </si>
  <si>
    <t>https://www.architex-ljh.com/pixel-powder/</t>
  </si>
  <si>
    <t>https://www.architex-ljh.com/plaid-all-over-aberdeen/</t>
  </si>
  <si>
    <t>https://www.architex-ljh.com/platform-brick/</t>
  </si>
  <si>
    <t>https://www.architex-ljh.com/plenty-chocolate/</t>
  </si>
  <si>
    <t>https://www.architex-ljh.com/preppy-handbook-exefer/</t>
  </si>
  <si>
    <t>Presence</t>
  </si>
  <si>
    <t>https://www.architex-ljh.com/presence-space/</t>
  </si>
  <si>
    <t>https://www.architex-ljh.com/prestige-cocoa-bean/</t>
  </si>
  <si>
    <t>Pureapex</t>
  </si>
  <si>
    <t>https://www.architex-ljh.com/pureapex-dune/</t>
  </si>
  <si>
    <t>Pureasana</t>
  </si>
  <si>
    <t>https://www.architex-ljh.com/pureasana-eclipse/</t>
  </si>
  <si>
    <t>Purebrindle</t>
  </si>
  <si>
    <t>https://www.architex-ljh.com/purebrindle-cement/</t>
  </si>
  <si>
    <t>Purechallis</t>
  </si>
  <si>
    <t>https://www.architex-ljh.com/purechallis-aluminium/</t>
  </si>
  <si>
    <t>Purechenille</t>
  </si>
  <si>
    <t>https://www.architex-ljh.com/purechenille-chai/</t>
  </si>
  <si>
    <t>Purechic</t>
  </si>
  <si>
    <t>https://www.architex-ljh.com/purechic-birch/</t>
  </si>
  <si>
    <t>https://www.architex-ljh.com/purecoco-ash/</t>
  </si>
  <si>
    <t>Purecoco</t>
  </si>
  <si>
    <t>Purecorduroy</t>
  </si>
  <si>
    <t>https://www.architex-ljh.com/purecorduroy-jade/</t>
  </si>
  <si>
    <t>Purecurlicue</t>
  </si>
  <si>
    <t>https://www.architex-ljh.com/purecurlicue-almond/</t>
  </si>
  <si>
    <t>Puredeco</t>
  </si>
  <si>
    <t>https://www.architex-ljh.com/puredeco-charcoal/</t>
  </si>
  <si>
    <t>Purefelt</t>
  </si>
  <si>
    <t>https://www.architex-ljh.com/purefelt-charcoal/</t>
  </si>
  <si>
    <t>Purefleece</t>
  </si>
  <si>
    <t>https://www.architex-ljh.com/purefleece-brick/</t>
  </si>
  <si>
    <t>Pureflow</t>
  </si>
  <si>
    <t>https://www.architex-ljh.com/pureflow-eclipse/</t>
  </si>
  <si>
    <t>Pureglint</t>
  </si>
  <si>
    <t>https://www.architex-ljh.com/pureglint-mouse/</t>
  </si>
  <si>
    <t>Puregratitude</t>
  </si>
  <si>
    <t>https://www.architex-ljh.com/puregratitude-ocean/</t>
  </si>
  <si>
    <t>Pureherringbone</t>
  </si>
  <si>
    <t>https://www.architex-ljh.com/pureherringbone-otter/</t>
  </si>
  <si>
    <t>Purehopsack</t>
  </si>
  <si>
    <t>https://www.architex-ljh.com/purehopsack-ash/</t>
  </si>
  <si>
    <t>Purekimbo</t>
  </si>
  <si>
    <t>https://www.architex-ljh.com/purekimbo-ash/</t>
  </si>
  <si>
    <t>Purelinen</t>
  </si>
  <si>
    <t>https://www.architex-ljh.com/purelinen-bamboo/</t>
  </si>
  <si>
    <t>Puremeditation</t>
  </si>
  <si>
    <t>https://www.architex-ljh.com/puremeditation-fresh/</t>
  </si>
  <si>
    <t>Puremindfulness</t>
  </si>
  <si>
    <t>https://www.architex-ljh.com/puremindfulness-mineral/</t>
  </si>
  <si>
    <t>Puremod</t>
  </si>
  <si>
    <t>https://www.architex-ljh.com/puremod-cream/</t>
  </si>
  <si>
    <t>Puremontrose</t>
  </si>
  <si>
    <t>https://www.architex-ljh.com/puremontrose-beaver/</t>
  </si>
  <si>
    <t>Purenubuck</t>
  </si>
  <si>
    <t>https://www.architex-ljh.com/purenubuck-monarch/</t>
  </si>
  <si>
    <t>Purepanama</t>
  </si>
  <si>
    <t>https://www.architex-ljh.com/purepanama-cream/</t>
  </si>
  <si>
    <t>Purepeace</t>
  </si>
  <si>
    <t>https://www.architex-ljh.com/purepeace-ocean/</t>
  </si>
  <si>
    <t>Pureplait</t>
  </si>
  <si>
    <t>https://www.architex-ljh.com/pureplait-beaver/</t>
  </si>
  <si>
    <t>Purepoint</t>
  </si>
  <si>
    <t>https://www.architex-ljh.com/purepoint-berry/</t>
  </si>
  <si>
    <t>Pureshimmer</t>
  </si>
  <si>
    <t>https://www.architex-ljh.com/pureshimmer-caramel/</t>
  </si>
  <si>
    <t>Puretwill</t>
  </si>
  <si>
    <t>https://www.architex-ljh.com/puretwill-griffin/</t>
  </si>
  <si>
    <t>Purevelour</t>
  </si>
  <si>
    <t>https://www.architex-ljh.com/purevelour-avocado/</t>
  </si>
  <si>
    <t>Purevelvet</t>
  </si>
  <si>
    <t>https://www.architex-ljh.com/purevelvet-blossom/</t>
  </si>
  <si>
    <t>Purevogue</t>
  </si>
  <si>
    <t>https://www.architex-ljh.com/purevogue-amber/</t>
  </si>
  <si>
    <t>Pureweave</t>
  </si>
  <si>
    <t>https://www.architex-ljh.com/pureweave-caviar/</t>
  </si>
  <si>
    <t>Purewicker</t>
  </si>
  <si>
    <t>https://www.architex-ljh.com/purewicker-cloud/</t>
  </si>
  <si>
    <t>https://www.architex-ljh.com/reed-anthracite/</t>
  </si>
  <si>
    <t>https://www.architex-ljh.com/reef-conch/</t>
  </si>
  <si>
    <t>Reef</t>
  </si>
  <si>
    <t>https://www.architex-ljh.com/room-service-guesthouse/</t>
  </si>
  <si>
    <t>https://www.architex-ljh.com/sandbox-can/</t>
  </si>
  <si>
    <t>Schooner</t>
  </si>
  <si>
    <t>https://www.architex-ljh.com/schooner-champlain/</t>
  </si>
  <si>
    <t>Seine</t>
  </si>
  <si>
    <t>https://www.architex-ljh.com/seine-azure/</t>
  </si>
  <si>
    <t>Set Sail</t>
  </si>
  <si>
    <t>https://www.architex-ljh.com/set-sail-aegean/</t>
  </si>
  <si>
    <t>https://www.architex-ljh.com/shabby-and-chic-cabbage/</t>
  </si>
  <si>
    <t>https://www.architex-ljh.com/shilling-bandon/</t>
  </si>
  <si>
    <t>https://www.architex-ljh.com/slow-dance-cash/</t>
  </si>
  <si>
    <t>https://www.architex-ljh.com/soft-spot-chambray/</t>
  </si>
  <si>
    <t>Space Oddity</t>
  </si>
  <si>
    <t>https://www.architex-ljh.com/space-oddity-bowie/</t>
  </si>
  <si>
    <t>https://www.architex-ljh.com/spotlight-steel/</t>
  </si>
  <si>
    <t>https://www.architex-ljh.com/st-barts-citrus/</t>
  </si>
  <si>
    <t>https://www.architex-ljh.com/stage-bill-annie/</t>
  </si>
  <si>
    <t>https://www.architex-ljh.com/starboard-roatan/</t>
  </si>
  <si>
    <t>Stylist</t>
  </si>
  <si>
    <t>https://www.architex-ljh.com/stylist-aluminium/</t>
  </si>
  <si>
    <t>Submariner</t>
  </si>
  <si>
    <t>https://www.architex-ljh.com/submariner-adriatic/</t>
  </si>
  <si>
    <t>Sultan</t>
  </si>
  <si>
    <t>https://www.architex-ljh.com/sultan-bronze/</t>
  </si>
  <si>
    <t>https://www.architex-ljh.com/surface-taupe/</t>
  </si>
  <si>
    <t>Tech Tweed</t>
  </si>
  <si>
    <t>https://www.architex-ljh.com/tech-tweed-fawn/</t>
  </si>
  <si>
    <t>Textura</t>
  </si>
  <si>
    <t>https://www.architex-ljh.com/textura-emulsion/</t>
  </si>
  <si>
    <t>Theatre District</t>
  </si>
  <si>
    <t>https://www.architex-ljh.com/theatre-district-almond/</t>
  </si>
  <si>
    <t>Topsy Turvy</t>
  </si>
  <si>
    <t>https://www.architex-ljh.com/topsy-turvy-cupcake/</t>
  </si>
  <si>
    <t>Toronto</t>
  </si>
  <si>
    <t>https://www.architex-ljh.com/toronto-charcoal/</t>
  </si>
  <si>
    <t>Toulouse</t>
  </si>
  <si>
    <t>https://www.architex-ljh.com/toulouse-bistre/</t>
  </si>
  <si>
    <t>https://www.architex-ljh.com/triumph-ash/</t>
  </si>
  <si>
    <t>https://www.architex-ljh.com/turnabout-cash/</t>
  </si>
  <si>
    <t>https://www.architex-ljh.com/tweedledee-blueberry/</t>
  </si>
  <si>
    <t>https://www.architex-ljh.com/tweedsmuir-cement/</t>
  </si>
  <si>
    <t>https://www.architex-ljh.com/ultracrush-brown/</t>
  </si>
  <si>
    <t>https://www.architex-ljh.com/ultraflannel-fog/</t>
  </si>
  <si>
    <t>https://www.architex-ljh.com/ultraposh-eucalyptus-leaf/</t>
  </si>
  <si>
    <t>https://www.architex-ljh.com/venue-angora/</t>
  </si>
  <si>
    <t>https://www.architex-ljh.com/verve-coffee/</t>
  </si>
  <si>
    <t>https://www.architex-ljh.com/waistcoat-cloud/</t>
  </si>
  <si>
    <t>Wardrobe</t>
  </si>
  <si>
    <t>https://www.architex-ljh.com/wardrobe-zinc/</t>
  </si>
  <si>
    <t>https://www.architex-ljh.com/what-the-fray-decadent/</t>
  </si>
  <si>
    <t>Wisteria</t>
  </si>
  <si>
    <t>https://www.architex-ljh.com/wisteria-apple/</t>
  </si>
  <si>
    <t>Abbey Road</t>
  </si>
  <si>
    <t>https://www.architex-ljh.com/abbey-road-breeze/</t>
  </si>
  <si>
    <t>https://www.architex-ljh.com/andromeda-crown/</t>
  </si>
  <si>
    <t>https://www.architex-ljh.com/autobahn-crossing/</t>
  </si>
  <si>
    <t>https://www.architex-ljh.com/bamboozled-harness/</t>
  </si>
  <si>
    <t>Bargello</t>
  </si>
  <si>
    <t>https://www.architex-ljh.com/bargello-semblance/</t>
  </si>
  <si>
    <t>https://www.architex-ljh.com/bermuda-elys-harbour/</t>
  </si>
  <si>
    <t>https://www.architex-ljh.com/big-bird-canary/</t>
  </si>
  <si>
    <t>https://www.architex-ljh.com/chain-link-aloe/</t>
  </si>
  <si>
    <t>Clydesdale</t>
  </si>
  <si>
    <t>https://www.architex-ljh.com/clydesdale-blueberry/</t>
  </si>
  <si>
    <t>Corinthian</t>
  </si>
  <si>
    <t>https://www.architex-ljh.com/corinthian-avenger/</t>
  </si>
  <si>
    <t>Couture</t>
  </si>
  <si>
    <t>https://www.architex-ljh.com/couture-brun/</t>
  </si>
  <si>
    <t>https://www.architex-ljh.com/daydream-catch/</t>
  </si>
  <si>
    <t>https://www.architex-ljh.com/dublin-robin-egg/</t>
  </si>
  <si>
    <t>https://www.architex-ljh.com/dupioni-casbah/</t>
  </si>
  <si>
    <t>https://www.architex-ljh.com/evolution-adaptation/</t>
  </si>
  <si>
    <t>https://www.architex-ljh.com/filly-palomino/</t>
  </si>
  <si>
    <t>https://www.architex-ljh.com/fridays-cosmo/</t>
  </si>
  <si>
    <t>https://www.architex-ljh.com/glint-baked/</t>
  </si>
  <si>
    <t>https://www.architex-ljh.com/glitz-warm-glow/</t>
  </si>
  <si>
    <t>Grasscloth</t>
  </si>
  <si>
    <t>https://www.architex-ljh.com/grasscloth-aegean/</t>
  </si>
  <si>
    <t>Holmes</t>
  </si>
  <si>
    <t>https://www.architex-ljh.com/holmes-baskervilles/</t>
  </si>
  <si>
    <t>https://www.architex-ljh.com/hush-gainsboro/</t>
  </si>
  <si>
    <t>https://www.architex-ljh.com/jackpot-planet-hollywood/</t>
  </si>
  <si>
    <t>Kent</t>
  </si>
  <si>
    <t>https://www.architex-ljh.com/kent-chambray/</t>
  </si>
  <si>
    <t>Kettering</t>
  </si>
  <si>
    <t>https://www.architex-ljh.com/kettering-baron/</t>
  </si>
  <si>
    <t>https://www.architex-ljh.com/leatheretta-buckaroo/</t>
  </si>
  <si>
    <t>https://www.architex-ljh.com/line-drive-seagreen/</t>
  </si>
  <si>
    <t>https://www.architex-ljh.com/metallurgic-antiquity/</t>
  </si>
  <si>
    <t>https://www.architex-ljh.com/mid-century-aalto/</t>
  </si>
  <si>
    <t>https://www.architex-ljh.com/milano-bigli/</t>
  </si>
  <si>
    <t>https://www.architex-ljh.com/mingle-breeze/</t>
  </si>
  <si>
    <t>Moda</t>
  </si>
  <si>
    <t>https://www.architex-ljh.com/moda-borsa/</t>
  </si>
  <si>
    <t>https://www.architex-ljh.com/monolith-creme/</t>
  </si>
  <si>
    <t>Muslin</t>
  </si>
  <si>
    <t>https://www.architex-ljh.com/muslin-alloy/</t>
  </si>
  <si>
    <t>Mustang</t>
  </si>
  <si>
    <t>https://www.architex-ljh.com/mustang-coal/</t>
  </si>
  <si>
    <t>Organza</t>
  </si>
  <si>
    <t>https://www.architex-ljh.com/organza-ash/</t>
  </si>
  <si>
    <t>https://www.architex-ljh.com/pagoda-bask/</t>
  </si>
  <si>
    <t>https://www.architex-ljh.com/patent-antique/</t>
  </si>
  <si>
    <t>Pearlescent</t>
  </si>
  <si>
    <t>https://www.architex-ljh.com/pearlescent-owl/</t>
  </si>
  <si>
    <t>Percheron</t>
  </si>
  <si>
    <t>https://www.architex-ljh.com/percheron-aegean/</t>
  </si>
  <si>
    <t>Poplin</t>
  </si>
  <si>
    <t>https://www.architex-ljh.com/poplin-punch/</t>
  </si>
  <si>
    <t>Porter</t>
  </si>
  <si>
    <t>https://www.architex-ljh.com/porter-melon/</t>
  </si>
  <si>
    <t>https://www.architex-ljh.com/prescription-dunbar/</t>
  </si>
  <si>
    <t>https://www.architex-ljh.com/propel-chocolate/</t>
  </si>
  <si>
    <t>https://www.architex-ljh.com/quilt-keepsake/</t>
  </si>
  <si>
    <t>Reel Leather</t>
  </si>
  <si>
    <t>https://www.architex-ljh.com/reel-leather-bordeaux/</t>
  </si>
  <si>
    <t>Relax</t>
  </si>
  <si>
    <t>https://www.architex-ljh.com/relax-peppercorn/</t>
  </si>
  <si>
    <t>https://www.architex-ljh.com/roman-sheer/</t>
  </si>
  <si>
    <t>https://www.architex-ljh.com/royale-alhambra/</t>
  </si>
  <si>
    <t>https://www.architex-ljh.com/rugged-airborne/</t>
  </si>
  <si>
    <t>https://www.architex-ljh.com/ryder-arlington/</t>
  </si>
  <si>
    <t>https://www.architex-ljh.com/salt-spring-vitalize/</t>
  </si>
  <si>
    <t>Science</t>
  </si>
  <si>
    <t>https://www.architex-ljh.com/science-chalk/</t>
  </si>
  <si>
    <t>Seamstress</t>
  </si>
  <si>
    <t>https://www.architex-ljh.com/seamstress-storm/</t>
  </si>
  <si>
    <t>https://www.architex-ljh.com/seaside-mocha/</t>
  </si>
  <si>
    <t>https://www.architex-ljh.com/sharkskin-bramble/</t>
  </si>
  <si>
    <t>Shine</t>
  </si>
  <si>
    <t>https://www.architex-ljh.com/shine-gold-flake/</t>
  </si>
  <si>
    <t>Silicone Swayed</t>
  </si>
  <si>
    <t>https://www.architex-ljh.com/silicone-swayed-jet/</t>
  </si>
  <si>
    <t>https://www.architex-ljh.com/static-aegean/</t>
  </si>
  <si>
    <t>Steed</t>
  </si>
  <si>
    <t>https://www.architex-ljh.com/steed-amaretto/</t>
  </si>
  <si>
    <t>Straight Talk</t>
  </si>
  <si>
    <t>https://www.architex-ljh.com/straight-talk-speech/</t>
  </si>
  <si>
    <t>https://www.architex-ljh.com/swerve-beechnut/</t>
  </si>
  <si>
    <t>https://www.architex-ljh.com/tailor-made-fresque/</t>
  </si>
  <si>
    <t>Theorem</t>
  </si>
  <si>
    <t>https://www.architex-ljh.com/theorem-brass/</t>
  </si>
  <si>
    <t>Thoroughbred</t>
  </si>
  <si>
    <t>https://www.architex-ljh.com/thoroughbred-alloy/</t>
  </si>
  <si>
    <t>https://www.architex-ljh.com/tweed-hedge/</t>
  </si>
  <si>
    <t>https://www.architex-ljh.com/twinkle-orion/</t>
  </si>
  <si>
    <t>Unwind</t>
  </si>
  <si>
    <t>https://www.architex-ljh.com/unwind-iron/</t>
  </si>
  <si>
    <t>https://www.architex-ljh.com/urban-atlanta/</t>
  </si>
  <si>
    <t>https://www.architex-ljh.com/wish-mantra/</t>
  </si>
  <si>
    <t>https://www.architex-ljh.com/worsted-horizon/</t>
  </si>
  <si>
    <t>Carnegie</t>
  </si>
  <si>
    <t>https://carnegiefabrics.com/acapella#878=17576</t>
  </si>
  <si>
    <t>Alex</t>
  </si>
  <si>
    <t>https://carnegiefabrics.com/alex-101210-upholstery#878=18914</t>
  </si>
  <si>
    <t>https://carnegiefabrics.com/allure-6468-upholstery#878=17606</t>
  </si>
  <si>
    <t>https://carnegiefabrics.com/arrow-6031s-upholstery#878=17564</t>
  </si>
  <si>
    <t>Axiom</t>
  </si>
  <si>
    <t>https://carnegiefabrics.com/axiom#878=17576</t>
  </si>
  <si>
    <t>https://carnegiefabrics.com/baja-embroider-6095s-upholstery#878=17558</t>
  </si>
  <si>
    <t>Basket</t>
  </si>
  <si>
    <t>Beam</t>
  </si>
  <si>
    <t>https://carnegiefabrics.com/beam-6204-upholstery#878=17585</t>
  </si>
  <si>
    <t>https://carnegiefabrics.com/bedrock-6904-upholstery#878=17561</t>
  </si>
  <si>
    <t>Bijoux</t>
  </si>
  <si>
    <t>https://carnegiefabrics.com/bijoux-6868-upholstery#878=17591</t>
  </si>
  <si>
    <t>Boggle</t>
  </si>
  <si>
    <t>https://carnegiefabrics.com/boggle-6968-upholstery#878=17579</t>
  </si>
  <si>
    <t>Boomerang Print</t>
  </si>
  <si>
    <t>https://carnegiefabrics.com/boomerang-print-6954-upholstery#878=17567</t>
  </si>
  <si>
    <t>Brushstroke</t>
  </si>
  <si>
    <t>https://carnegiefabrics.com/brushstroke-6560-upholstery#878=17558</t>
  </si>
  <si>
    <t>Buff</t>
  </si>
  <si>
    <t>https://carnegiefabrics.com/buff-6518-upholstery#878=17684</t>
  </si>
  <si>
    <t>Camden</t>
  </si>
  <si>
    <t>https://carnegiefabrics.com/camden-6436-upholstery#878=17570</t>
  </si>
  <si>
    <t>Collage</t>
  </si>
  <si>
    <t>Color Riot</t>
  </si>
  <si>
    <t>https://carnegiefabrics.com/color-riot#878=17591</t>
  </si>
  <si>
    <t>Colorado</t>
  </si>
  <si>
    <t>Constant</t>
  </si>
  <si>
    <t>https://carnegiefabrics.com/constant-6456-upholstery#878=17657</t>
  </si>
  <si>
    <t>Countryside</t>
  </si>
  <si>
    <t>https://carnegiefabrics.com/countryside-6552-upholstery#878=17561</t>
  </si>
  <si>
    <t>Covet</t>
  </si>
  <si>
    <t>https://carnegiefabrics.com/covet-6418-upholstery#878=17801</t>
  </si>
  <si>
    <t>Cross Stitch</t>
  </si>
  <si>
    <t>https://carnegiefabrics.com/cross-stitch-6206-upholstery#878=17564</t>
  </si>
  <si>
    <t>Dapple</t>
  </si>
  <si>
    <t>https://carnegiefabrics.com/dapple-6572-upholstery#878=17558</t>
  </si>
  <si>
    <t>Dotty Print</t>
  </si>
  <si>
    <t>https://carnegiefabrics.com/dotty-print-6950-upholstery#878=17564</t>
  </si>
  <si>
    <t>Dune</t>
  </si>
  <si>
    <t>https://carnegiefabrics.com/dune-6134-upholstery#878=17567</t>
  </si>
  <si>
    <t>https://carnegiefabrics.com/elite-6412-upholstery#878=17588</t>
  </si>
  <si>
    <t>Emblem</t>
  </si>
  <si>
    <t>https://carnegiefabrics.com/equinox-6568-upholstery</t>
  </si>
  <si>
    <t>Escapade</t>
  </si>
  <si>
    <t>https://carnegiefabrics.com/escapade#878=17576</t>
  </si>
  <si>
    <t>https://carnegiefabrics.com/everest-signature-6035s-upholstery#878=17564</t>
  </si>
  <si>
    <t>https://carnegiefabrics.com/flash-back-s-6615s-upholstery#878=17702</t>
  </si>
  <si>
    <t>https://carnegiefabrics.com/flux-s-6557s-upholstery#878=17825</t>
  </si>
  <si>
    <t>https://carnegiefabrics.com/fractal-emboss-s-6261s-upholstery#878=18776</t>
  </si>
  <si>
    <t>https://carnegiefabrics.com/fragment-emboss-s-6263s-upholstery#878=18914</t>
  </si>
  <si>
    <t>https://carnegiefabrics.com/framework-6482-upholstery#878=17564</t>
  </si>
  <si>
    <t>https://carnegiefabrics.com/havana-s-6249s-upholstery#878=17564</t>
  </si>
  <si>
    <t>https://carnegiefabrics.com/haze-6041s-upholstery#878=17585</t>
  </si>
  <si>
    <t>Hide</t>
  </si>
  <si>
    <t>https://carnegiefabrics.com/hide-6514-upholstery#878=17615</t>
  </si>
  <si>
    <t>Hinge</t>
  </si>
  <si>
    <t>https://carnegiefabrics.com/hinge#878=17579</t>
  </si>
  <si>
    <t>https://carnegiefabrics.com/6066-upholstery#878=17618</t>
  </si>
  <si>
    <t>https://carnegiefabrics.com/honeycomb#878=17567</t>
  </si>
  <si>
    <t>https://carnegiefabrics.com/improv#878=17567</t>
  </si>
  <si>
    <t>Instinct</t>
  </si>
  <si>
    <t>https://carnegiefabrics.com/instinct#878=17558</t>
  </si>
  <si>
    <t>Jigsaw</t>
  </si>
  <si>
    <t>https://carnegiefabrics.com/jigsaw#878=17561</t>
  </si>
  <si>
    <t>https://carnegiefabrics.com/labyrinth-6746-upholstery#878=17558</t>
  </si>
  <si>
    <t>Lexicon</t>
  </si>
  <si>
    <t>https://carnegiefabrics.com/lexicon#878=17561</t>
  </si>
  <si>
    <t>https://carnegiefabrics.com/limestone-6107s-upholstery#878=17558</t>
  </si>
  <si>
    <t>https://carnegiefabrics.com/linen-6291s-upholstery#878=17561</t>
  </si>
  <si>
    <t>Lush</t>
  </si>
  <si>
    <t>https://carnegiefabrics.com/lush#878=17573</t>
  </si>
  <si>
    <t>Maxim</t>
  </si>
  <si>
    <t>Maxwell Print</t>
  </si>
  <si>
    <t>https://carnegiefabrics.com/maxwell-print-6380-upholstery</t>
  </si>
  <si>
    <t>Maxwell Street</t>
  </si>
  <si>
    <t>https://carnegiefabrics.com/maxwell-street-6416-upholstery#878=17594</t>
  </si>
  <si>
    <t>https://carnegiefabrics.com/maze-6550-upholstery#878=17645</t>
  </si>
  <si>
    <t>Maze Print</t>
  </si>
  <si>
    <t>https://carnegiefabrics.com/maze-print#878=17861</t>
  </si>
  <si>
    <t>Meraki Stripe</t>
  </si>
  <si>
    <t>https://carnegiefabrics.com/meraki-stripe#878=17558</t>
  </si>
  <si>
    <t>Merge</t>
  </si>
  <si>
    <t>https://carnegiefabrics.com/merge-6088-upholstery#878=17810</t>
  </si>
  <si>
    <t>https://carnegiefabrics.com/mesh-s-6547s-upholstery#878=17597</t>
  </si>
  <si>
    <t>https://carnegiefabrics.com/meteor-s-6427s-upholstery#878=23181</t>
  </si>
  <si>
    <t>https://carnegiefabrics.com/mineral-6508-upholstery#878=17558</t>
  </si>
  <si>
    <t>https://carnegiefabrics.com/mojave-matte-6091-upholstery#878=18518</t>
  </si>
  <si>
    <t>Moto</t>
  </si>
  <si>
    <t>https://carnegiefabrics.com/moto-6084-upholstery#878=17588</t>
  </si>
  <si>
    <t>https://carnegiefabrics.com/odyssey#878=17588</t>
  </si>
  <si>
    <t>Orenda Plaid</t>
  </si>
  <si>
    <t>https://carnegiefabrics.com/orenda-plaid#878=17558</t>
  </si>
  <si>
    <t>https://carnegiefabrics.com/origin-6238-upholstery#878=17609</t>
  </si>
  <si>
    <t>https://carnegiefabrics.com/outline-6526-upholstery#878=17558</t>
  </si>
  <si>
    <t>Panorama</t>
  </si>
  <si>
    <t>https://carnegiefabrics.com/panorama-6036-upholstery#878=17564</t>
  </si>
  <si>
    <t>Parade</t>
  </si>
  <si>
    <t>https://carnegiefabrics.com/parade-6802-upholstery#878=17567</t>
  </si>
  <si>
    <t>https://carnegiefabrics.com/parchment-emboss-6305s-upholstery#878=18869</t>
  </si>
  <si>
    <t>https://carnegiefabrics.com/perspective#878=17573</t>
  </si>
  <si>
    <t>Petal</t>
  </si>
  <si>
    <t>https://carnegiefabrics.com/petal-6504-upholstery#878=17561</t>
  </si>
  <si>
    <t>Pike Print</t>
  </si>
  <si>
    <t>https://carnegiefabrics.com/pike-print-6350-upholstery#878=17570</t>
  </si>
  <si>
    <t>Pinwheel</t>
  </si>
  <si>
    <t>https://carnegiefabrics.com/pinwheel#878=17567</t>
  </si>
  <si>
    <t>Primary</t>
  </si>
  <si>
    <t>https://carnegiefabrics.com/primary-6902-upholstery</t>
  </si>
  <si>
    <t>https://carnegiefabrics.com/prism-s-6621s-upholstery#878=18053</t>
  </si>
  <si>
    <t>https://carnegiefabrics.com/puzzle-6438-upholstery#878=17615</t>
  </si>
  <si>
    <t>https://carnegiefabrics.com/quarry-s-6619s-upholstery#878=17888</t>
  </si>
  <si>
    <t>Quartz</t>
  </si>
  <si>
    <t>https://carnegiefabrics.com/quartz-6434-upholstery#878=17558</t>
  </si>
  <si>
    <t>Relay</t>
  </si>
  <si>
    <t>https://carnegiefabrics.com/relay-6222-upholstery#878=17744</t>
  </si>
  <si>
    <t>https://carnegiefabrics.com/reverb-6900-upholstery#878=17573</t>
  </si>
  <si>
    <t>Reverie</t>
  </si>
  <si>
    <t>https://carnegiefabrics.com/reverie-6146-upholstery#878=17648</t>
  </si>
  <si>
    <t>Revolve Print</t>
  </si>
  <si>
    <t>https://carnegiefabrics.com/revolve-print#878=17858</t>
  </si>
  <si>
    <t>https://carnegiefabrics.com/revolve-6372-upholstery#878=17561</t>
  </si>
  <si>
    <t>https://carnegiefabrics.com/roads-signature-6047s-upholstery#878=17714</t>
  </si>
  <si>
    <t>https://carnegiefabrics.com/sahara-matte-6089s-upholstery#878=18527</t>
  </si>
  <si>
    <t>Sanibel</t>
  </si>
  <si>
    <t>https://carnegiefabrics.com/sanibel-6974-upholstery#878=17573</t>
  </si>
  <si>
    <t>Savile</t>
  </si>
  <si>
    <t>https://carnegiefabrics.com/savile#878=17711</t>
  </si>
  <si>
    <t>Scholar</t>
  </si>
  <si>
    <t>https://carnegiefabrics.com/scholar#878=17603</t>
  </si>
  <si>
    <t>https://carnegiefabrics.com/shatter-signature-6045-upholstery#878=17684</t>
  </si>
  <si>
    <t>Shoreline</t>
  </si>
  <si>
    <t>https://carnegiefabrics.com/shoreline#878=17585</t>
  </si>
  <si>
    <t>Siltech Grain</t>
  </si>
  <si>
    <t>https://carnegiefabrics.com/grain-6300-upholstery#878=17582</t>
  </si>
  <si>
    <t>Siltech Press</t>
  </si>
  <si>
    <t>https://carnegiefabrics.com/press-6298-upholstery#878=17936</t>
  </si>
  <si>
    <t>Soiree Print</t>
  </si>
  <si>
    <t>https://carnegiefabrics.com/soiree-print#878=17558</t>
  </si>
  <si>
    <t>Solstice</t>
  </si>
  <si>
    <t>https://carnegiefabrics.com/solstice-6998-upholstery#878=17576</t>
  </si>
  <si>
    <t>Sonata</t>
  </si>
  <si>
    <t>https://carnegiefabrics.com/sonata-6860-upholstery#878=17582</t>
  </si>
  <si>
    <t>Sonnet</t>
  </si>
  <si>
    <t>https://carnegiefabrics.com/sonnet-6878-upholstery#878=17558</t>
  </si>
  <si>
    <t>https://carnegiefabrics.com/6269-upholstery#878=17591</t>
  </si>
  <si>
    <t>https://carnegiefabrics.com/stratton-6993s-upholstery#878=17585</t>
  </si>
  <si>
    <t>https://carnegiefabrics.com/strie-s-6423s-upholstery#878=18893</t>
  </si>
  <si>
    <t>https://carnegiefabrics.com/sumi-6086-upholstery#878=17564</t>
  </si>
  <si>
    <t>https://carnegiefabrics.com/switch-6237s-upholstery</t>
  </si>
  <si>
    <t>Tandem</t>
  </si>
  <si>
    <t>https://carnegiefabrics.com/tandem#878=17558</t>
  </si>
  <si>
    <t>Tartan Print</t>
  </si>
  <si>
    <t>https://carnegiefabrics.com/tartan-print#878=17867</t>
  </si>
  <si>
    <t>https://carnegiefabrics.com/tartan#878=17558</t>
  </si>
  <si>
    <t>https://carnegiefabrics.com/theory-6142-upholstery#878=17687</t>
  </si>
  <si>
    <t>https://carnegiefabrics.com/tilt-6192-upholstery</t>
  </si>
  <si>
    <t>Topknot</t>
  </si>
  <si>
    <t>https://carnegiefabrics.com/topknot-7358-upholstery#878=19130</t>
  </si>
  <si>
    <t>https://carnegiefabrics.com/touch-6366-upholstery#878=17660</t>
  </si>
  <si>
    <t>https://carnegiefabrics.com/trace-6039s-upholstery#878=17558</t>
  </si>
  <si>
    <t>Triad Stripe</t>
  </si>
  <si>
    <t>https://carnegiefabrics.com/triad-stripe-6258-upholstery#878=17675</t>
  </si>
  <si>
    <t>https://carnegiefabrics.com/triad-6256-upholstery#878=17657</t>
  </si>
  <si>
    <t>https://carnegiefabrics.com/vector-6354-upholstery#878=17717</t>
  </si>
  <si>
    <t>https://carnegiefabrics.com/veneer-emboss-s-6925s-upholstery#878=18863</t>
  </si>
  <si>
    <t>https://carnegiefabrics.com/zest#878=17561</t>
  </si>
  <si>
    <t>Reach out with collection name for grade</t>
  </si>
  <si>
    <t>Posh Textiles</t>
  </si>
  <si>
    <t>Absecon Mills</t>
  </si>
  <si>
    <t>Standard Textiles</t>
  </si>
  <si>
    <t>HBF Textiles</t>
  </si>
  <si>
    <t>Knoll Textiles</t>
  </si>
  <si>
    <t>Edelman Leather</t>
  </si>
  <si>
    <t>Garrett Leather</t>
  </si>
  <si>
    <t>LebaTex</t>
  </si>
  <si>
    <t>https://interiors.standardtextile.com/fabrics</t>
  </si>
  <si>
    <t>https://abseconmills.com/pattern-gallery</t>
  </si>
  <si>
    <t>https://www.hbftextiles.com/products/allproducts</t>
  </si>
  <si>
    <t>https://www.knoll.com/shop/knolltextiles/upholstery/all-upholstery?pUse=Upholstery&amp;isStackPage=yes</t>
  </si>
  <si>
    <t>https://www.edelmanleather.com/products/upholstery-leather/products</t>
  </si>
  <si>
    <t>https://www.garrettleather.com/catalog/product.html</t>
  </si>
  <si>
    <t>https://www.lebatex.com/collections/all</t>
  </si>
  <si>
    <t>Folie</t>
  </si>
  <si>
    <t>Pallas</t>
  </si>
  <si>
    <t>Deflect</t>
  </si>
  <si>
    <t>Jaunt</t>
  </si>
  <si>
    <t>https://ennisfabrics.com/collections/pvc-upholstery-fabrics/products/apex</t>
  </si>
  <si>
    <t>Ascent</t>
  </si>
  <si>
    <t>https://ennisfabrics.com/collections/pvc-upholstery-fabrics/products/ascent</t>
  </si>
  <si>
    <t>https://ennisfabrics.com/collections/pvc-upholstery-fabrics/products/burkshire</t>
  </si>
  <si>
    <t>Carbon</t>
  </si>
  <si>
    <t>https://ennisfabrics.com/collections/pvc-upholstery-fabrics/products/carbon</t>
  </si>
  <si>
    <t>https://ennisfabrics.com/collections/pvc-upholstery-fabrics/products/challenger</t>
  </si>
  <si>
    <t>https://ennisfabrics.com/collections/pvc-upholstery-fabrics/products/chamea-ii</t>
  </si>
  <si>
    <t>Elysium</t>
  </si>
  <si>
    <t>https://ennisfabrics.com/collections/pvc-upholstery-fabrics/products/elysium</t>
  </si>
  <si>
    <t>https://ennisfabrics.com/collections/pvc-upholstery-fabrics/products/english-pub</t>
  </si>
  <si>
    <t>https://ennisfabrics.com/collections/pvc-upholstery-fabrics/products/gaucho</t>
  </si>
  <si>
    <t>https://ennisfabrics.com/collections/pvc-upholstery-fabrics/products/gemini</t>
  </si>
  <si>
    <t>Geoquilt</t>
  </si>
  <si>
    <t>https://ennisfabrics.com/collections/pvc-upholstery-fabrics/products/geoquilt</t>
  </si>
  <si>
    <t>https://ennisfabrics.com/collections/pvc-upholstery-fabrics/products/gilded</t>
  </si>
  <si>
    <t>https://ennisfabrics.com/collections/pvc-upholstery-fabrics/products/glaze</t>
  </si>
  <si>
    <t>Linum</t>
  </si>
  <si>
    <t>https://ennisfabrics.com/collections/pvc-upholstery-fabrics/products/linum</t>
  </si>
  <si>
    <t>https://ennisfabrics.com/collections/pvc-upholstery-fabrics/products/nauga-soft</t>
  </si>
  <si>
    <t>https://ennisfabrics.com/collections/pvc-upholstery-fabrics/products/nuance</t>
  </si>
  <si>
    <t>https://ennisfabrics.com/collections/pvc-upholstery-fabrics/products/rogue-ii</t>
  </si>
  <si>
    <t>Sealskin</t>
  </si>
  <si>
    <t>https://ennisfabrics.com/collections/pvc-upholstery-fabrics/products/sealskin?variant=42470772637883</t>
  </si>
  <si>
    <t>https://ennisfabrics.com/collections/pvc-upholstery-fabrics/products/silvertex</t>
  </si>
  <si>
    <t>Spirit Millennium US</t>
  </si>
  <si>
    <t>https://ennisfabrics.com/collections/pvc-upholstery-fabrics/products/spirit-milm-us</t>
  </si>
  <si>
    <t>Stipple</t>
  </si>
  <si>
    <t>https://ennisfabrics.com/collections/pvc-upholstery-fabrics/products/stipple</t>
  </si>
  <si>
    <t>https://ennisfabrics.com/collections/pvc-upholstery-fabrics/products/talladega</t>
  </si>
  <si>
    <t>https://ennisfabrics.com/collections/pvc-upholstery-fabrics/products/whisper</t>
  </si>
  <si>
    <t>https://ennisfabrics.com/collections/pvc-upholstery-fabrics/products/zodiac</t>
  </si>
  <si>
    <t>https://ennisfabrics.com/collections/pu-vegan-leather-silicone-upholstery/products/abilene</t>
  </si>
  <si>
    <t>https://ennisfabrics.com/collections/pu-vegan-leather-silicone-upholstery/products/amarillo</t>
  </si>
  <si>
    <t>https://ennisfabrics.com/collections/pu-vegan-leather-silicone-upholstery/products/brisa</t>
  </si>
  <si>
    <t>https://ennisfabrics.com/collections/pu-vegan-leather-silicone-upholstery/products/claro</t>
  </si>
  <si>
    <t>https://ennisfabrics.com/collections/pu-vegan-leather-silicone-upholstery/products/ultraleather</t>
  </si>
  <si>
    <t>https://ennisfabrics.com/collections/silicone/products/envision</t>
  </si>
  <si>
    <t>Ennis</t>
  </si>
  <si>
    <t>https://ennisfabrics.com/collections/contract-rated-woven-fabrics-30-000dr/products/aerotex</t>
  </si>
  <si>
    <t>Angelica</t>
  </si>
  <si>
    <t>https://ennisfabrics.com/collections/contract-rated-woven-fabrics-30-000dr/products/angelica</t>
  </si>
  <si>
    <t>https://ennisfabrics.com/collections/contract-rated-woven-fabrics-30-000dr/products/chateau</t>
  </si>
  <si>
    <t>https://ennisfabrics.com/collections/contract-rated-woven-fabrics-30-000dr/products/comrade</t>
  </si>
  <si>
    <t>Corinthian Soft</t>
  </si>
  <si>
    <t>https://ennisfabrics.com/collections/contract-rated-woven-fabrics-30-000dr/products/corinthian-soft</t>
  </si>
  <si>
    <t>https://ennisfabrics.com/collections/contract-rated-woven-fabrics-30-000dr/products/dakota</t>
  </si>
  <si>
    <t>https://ennisfabrics.com/collections/contract-rated-woven-fabrics-30-000dr/products/dynasty</t>
  </si>
  <si>
    <t>https://ennisfabrics.com/collections/contract-rated-woven-fabrics-30-000dr/products/enchant</t>
  </si>
  <si>
    <t>https://ennisfabrics.com/collections/contract-rated-woven-fabrics-30-000dr/products/endurepel-aristocrat</t>
  </si>
  <si>
    <t>https://ennisfabrics.com/collections/contract-rated-woven-fabrics-30-000dr/products/endurepel-boca</t>
  </si>
  <si>
    <t>https://ennisfabrics.com/collections/contract-rated-woven-fabrics-30-000dr/products/endurepel-bondi</t>
  </si>
  <si>
    <t>https://ennisfabrics.com/collections/contract-rated-woven-fabrics-30-000dr/products/endurepel-cocoon</t>
  </si>
  <si>
    <t>https://ennisfabrics.com/collections/contract-rated-woven-fabrics-30-000dr/products/endurepel-duel</t>
  </si>
  <si>
    <t>https://ennisfabrics.com/collections/contract-rated-woven-fabrics-30-000dr/products/endurepel-elizabeth</t>
  </si>
  <si>
    <t>https://ennisfabrics.com/collections/contract-rated-woven-fabrics-30-000dr/products/endurepel-foundation</t>
  </si>
  <si>
    <t>https://ennisfabrics.com/collections/contract-rated-woven-fabrics-30-000dr/products/endurepel-heavenly</t>
  </si>
  <si>
    <t>https://ennisfabrics.com/collections/contract-rated-woven-fabrics-30-000dr/products/endurepel-intrigue</t>
  </si>
  <si>
    <t>https://ennisfabrics.com/collections/contract-rated-woven-fabrics-30-000dr/products/endurepel-jeffery</t>
  </si>
  <si>
    <t>https://ennisfabrics.com/collections/contract-rated-woven-fabrics-30-000dr/products/endurepel-loft</t>
  </si>
  <si>
    <t>https://ennisfabrics.com/collections/contract-rated-woven-fabrics-30-000dr/products/endurepel-louis</t>
  </si>
  <si>
    <t>https://ennisfabrics.com/collections/contract-rated-woven-fabrics-30-000dr/products/endurepel-mccoy</t>
  </si>
  <si>
    <t>https://ennisfabrics.com/collections/contract-rated-woven-fabrics-30-000dr/products/endurepel-medley</t>
  </si>
  <si>
    <t>https://ennisfabrics.com/collections/contract-rated-woven-fabrics-30-000dr/products/endurepel-mia</t>
  </si>
  <si>
    <t>https://ennisfabrics.com/collections/contract-rated-woven-fabrics-30-000dr/products/endurepel-monroe</t>
  </si>
  <si>
    <t>https://ennisfabrics.com/collections/contract-rated-woven-fabrics-30-000dr/products/endurepel-moritz</t>
  </si>
  <si>
    <t>https://ennisfabrics.com/collections/contract-rated-woven-fabrics-30-000dr/products/endurepel-muse</t>
  </si>
  <si>
    <t>https://ennisfabrics.com/collections/contract-rated-woven-fabrics-30-000dr/products/endurepel-nomad</t>
  </si>
  <si>
    <t>https://ennisfabrics.com/collections/contract-rated-woven-fabrics-30-000dr/products/endurepel-pace</t>
  </si>
  <si>
    <t>https://ennisfabrics.com/collections/contract-rated-woven-fabrics-30-000dr/products/endurepel-quarry</t>
  </si>
  <si>
    <t>https://ennisfabrics.com/collections/contract-rated-woven-fabrics-30-000dr/products/endurepel-royal</t>
  </si>
  <si>
    <t>https://ennisfabrics.com/collections/contract-rated-woven-fabrics-30-000dr/products/endurepel-sabi</t>
  </si>
  <si>
    <t>https://ennisfabrics.com/collections/contract-rated-woven-fabrics-30-000dr/products/endurepel-tiffany</t>
  </si>
  <si>
    <t>https://ennisfabrics.com/collections/contract-rated-woven-fabrics-30-000dr/products/ensemble</t>
  </si>
  <si>
    <t>https://ennisfabrics.com/collections/contract-rated-woven-fabrics-30-000dr/products/exuberance</t>
  </si>
  <si>
    <t>Filbert</t>
  </si>
  <si>
    <t>https://ennisfabrics.com/collections/contract-rated-woven-fabrics-30-000dr/products/filbert</t>
  </si>
  <si>
    <t>https://ennisfabrics.com/collections/contract-rated-woven-fabrics-30-000dr/products/foundation</t>
  </si>
  <si>
    <t>https://ennisfabrics.com/collections/contract-rated-woven-fabrics-30-000dr/products/franklin</t>
  </si>
  <si>
    <t>https://ennisfabrics.com/collections/contract-rated-woven-fabrics-30-000dr/products/fusion</t>
  </si>
  <si>
    <t>G-Grain</t>
  </si>
  <si>
    <t>https://ennisfabrics.com/collections/contract-rated-woven-fabrics-30-000dr/products/g-grain</t>
  </si>
  <si>
    <t>Grand Prix</t>
  </si>
  <si>
    <t>https://ennisfabrics.com/collections/contract-rated-woven-fabrics-30-000dr/products/grand-prix</t>
  </si>
  <si>
    <t>Holly</t>
  </si>
  <si>
    <t>https://ennisfabrics.com/collections/contract-rated-woven-fabrics-30-000dr/products/holly</t>
  </si>
  <si>
    <t>https://ennisfabrics.com/collections/contract-rated-woven-fabrics-30-000dr/products/imagine</t>
  </si>
  <si>
    <t>https://ennisfabrics.com/collections/contract-rated-woven-fabrics-30-000dr/products/laila</t>
  </si>
  <si>
    <t>https://ennisfabrics.com/collections/contract-rated-woven-fabrics-30-000dr/products/loggia</t>
  </si>
  <si>
    <t>https://ennisfabrics.com/collections/contract-rated-woven-fabrics-30-000dr/products/meritage</t>
  </si>
  <si>
    <t>https://ennisfabrics.com/collections/contract-rated-woven-fabrics-30-000dr/products/mia</t>
  </si>
  <si>
    <t>Midship</t>
  </si>
  <si>
    <t>https://ennisfabrics.com/collections/contract-rated-woven-fabrics-30-000dr/products/midship</t>
  </si>
  <si>
    <t>https://ennisfabrics.com/collections/contract-rated-woven-fabrics-30-000dr/products/mojo</t>
  </si>
  <si>
    <t>https://ennisfabrics.com/collections/contract-rated-woven-fabrics-30-000dr/products/monroe</t>
  </si>
  <si>
    <t>https://ennisfabrics.com/collections/contract-rated-woven-fabrics-30-000dr/products/monticello</t>
  </si>
  <si>
    <t>https://ennisfabrics.com/collections/contract-rated-woven-fabrics-30-000dr/products/mood</t>
  </si>
  <si>
    <t>https://ennisfabrics.com/collections/contract-rated-woven-fabrics-30-000dr/products/moritz</t>
  </si>
  <si>
    <t>Myrtle</t>
  </si>
  <si>
    <t>https://ennisfabrics.com/collections/contract-rated-woven-fabrics-30-000dr/products/myrtle</t>
  </si>
  <si>
    <t>https://ennisfabrics.com/collections/contract-rated-woven-fabrics-30-000dr/products/orion</t>
  </si>
  <si>
    <t>Oris</t>
  </si>
  <si>
    <t>https://ennisfabrics.com/collections/contract-rated-woven-fabrics-30-000dr/products/oris</t>
  </si>
  <si>
    <t>Oscar</t>
  </si>
  <si>
    <t>https://ennisfabrics.com/collections/contract-rated-woven-fabrics-30-000dr/products/oscar</t>
  </si>
  <si>
    <t>https://ennisfabrics.com/collections/contract-rated-woven-fabrics-30-000dr/products/overtone</t>
  </si>
  <si>
    <t>Oxen Soft</t>
  </si>
  <si>
    <t>https://ennisfabrics.com/collections/contract-rated-woven-fabrics-30-000dr/products/oxen-soft</t>
  </si>
  <si>
    <t>https://ennisfabrics.com/collections/contract-rated-woven-fabrics-30-000dr/products/pace</t>
  </si>
  <si>
    <t>Parody</t>
  </si>
  <si>
    <t>https://ennisfabrics.com/collections/contract-rated-woven-fabrics-30-000dr/products/parody</t>
  </si>
  <si>
    <t>https://ennisfabrics.com/collections/contract-rated-woven-fabrics-30-000dr/products/portico</t>
  </si>
  <si>
    <t>https://ennisfabrics.com/collections/contract-rated-woven-fabrics-30-000dr/products/posh</t>
  </si>
  <si>
    <t>https://ennisfabrics.com/collections/contract-rated-woven-fabrics-30-000dr/products/postrio</t>
  </si>
  <si>
    <t>Sequoia</t>
  </si>
  <si>
    <t>https://ennisfabrics.com/collections/contract-rated-woven-fabrics-30-000dr/products/sequoia</t>
  </si>
  <si>
    <t>Sierra</t>
  </si>
  <si>
    <t>https://ennisfabrics.com/collections/contract-rated-woven-fabrics-30-000dr/products/sierra</t>
  </si>
  <si>
    <t>Sierra Soft</t>
  </si>
  <si>
    <t>https://ennisfabrics.com/collections/contract-rated-woven-fabrics-30-000dr/products/sierra-soft</t>
  </si>
  <si>
    <t>Simtex</t>
  </si>
  <si>
    <t>https://ennisfabrics.com/collections/contract-rated-woven-fabrics-30-000dr/products/simtex</t>
  </si>
  <si>
    <t>Solarshade</t>
  </si>
  <si>
    <t>https://ennisfabrics.com/collections/contract-rated-woven-fabrics-30-000dr/products/solarshade</t>
  </si>
  <si>
    <t>Solarshade Plus FR</t>
  </si>
  <si>
    <t>https://ennisfabrics.com/collections/contract-rated-woven-fabrics-30-000dr/products/solarshade-plus-fr</t>
  </si>
  <si>
    <t>https://ennisfabrics.com/collections/contract-rated-woven-fabrics-30-000dr/products/solo</t>
  </si>
  <si>
    <t>https://ennisfabrics.com/collections/contract-rated-woven-fabrics-30-000dr/products/sophia</t>
  </si>
  <si>
    <t>https://ennisfabrics.com/collections/contract-rated-woven-fabrics-30-000dr/products/stardust</t>
  </si>
  <si>
    <t>https://ennisfabrics.com/collections/contract-rated-woven-fabrics-30-000dr/products/tenacity</t>
  </si>
  <si>
    <t>Topiary</t>
  </si>
  <si>
    <t>https://ennisfabrics.com/collections/contract-rated-woven-fabrics-30-000dr/products/topiary</t>
  </si>
  <si>
    <t>Tradewinds</t>
  </si>
  <si>
    <t>https://ennisfabrics.com/collections/contract-rated-woven-fabrics-30-000dr/products/tradewinds</t>
  </si>
  <si>
    <t>Vincent</t>
  </si>
  <si>
    <t>https://ennisfabrics.com/collections/contract-rated-woven-fabrics-30-000dr/products/vincent</t>
  </si>
  <si>
    <t>https://ennisfabrics.com/collections/contract-rated-woven-fabrics-30-000dr/products/wyndham</t>
  </si>
  <si>
    <t>https://ennisfabrics.com/collections/contract-rated-woven-fabrics-30-000dr/products/yates</t>
  </si>
  <si>
    <t>Zander</t>
  </si>
  <si>
    <t>https://ennisfabrics.com/collections/contract-rated-woven-fabrics-30-000dr/products/zander</t>
  </si>
  <si>
    <t>https://ennisfabrics.com/collections/contract-rated-woven-fabrics-30-000dr/products/meridian?variant=42470727909563</t>
  </si>
  <si>
    <t>https://ennisfabrics.com/collections/contract-rated-woven-fabrics-30-000dr/products/veranda</t>
  </si>
  <si>
    <t>https://arc-com.com/search/bali</t>
  </si>
  <si>
    <t>Caress</t>
  </si>
  <si>
    <t>https://arc-com.com/search/caress</t>
  </si>
  <si>
    <t>Ceramica</t>
  </si>
  <si>
    <t>https://arc-com.com/search/ceramica</t>
  </si>
  <si>
    <t>https://arc-com.com/search/connect</t>
  </si>
  <si>
    <t>https://arc-com.com/search/cutting_edge</t>
  </si>
  <si>
    <t>https://arc-com.com/search/elementary</t>
  </si>
  <si>
    <t>https://arc-com.com/search/embrace</t>
  </si>
  <si>
    <t>https://arc-com.com/search/evolution</t>
  </si>
  <si>
    <t>https://arc-com.com/search/flora</t>
  </si>
  <si>
    <t>https://arc-com.com/search/fragment</t>
  </si>
  <si>
    <t>Francesca Wool</t>
  </si>
  <si>
    <t>https://arc-com.com/search/francesca_wool</t>
  </si>
  <si>
    <t>Francesca Wool II</t>
  </si>
  <si>
    <t>https://arc-com.com/search/Francesca_Wool_2</t>
  </si>
  <si>
    <t>https://arc-com.com/search/glam</t>
  </si>
  <si>
    <t>I Pattern</t>
  </si>
  <si>
    <t>https://arc-com.com/search/I_pattern</t>
  </si>
  <si>
    <t>Infastructure</t>
  </si>
  <si>
    <t>https://arc-com.com/search/Infrastructure</t>
  </si>
  <si>
    <t>Lunette</t>
  </si>
  <si>
    <t>https://arc-com.com/search/lunette</t>
  </si>
  <si>
    <t>https://arc-com.com/search/lyre</t>
  </si>
  <si>
    <t>https://arc-com.com/search/network</t>
  </si>
  <si>
    <t>Parentheses</t>
  </si>
  <si>
    <t>https://arc-com.com/search/parentheses</t>
  </si>
  <si>
    <t>https://arc-com.com/Patina/64720</t>
  </si>
  <si>
    <t>Pound</t>
  </si>
  <si>
    <t>https://arc-com.com/search/pound</t>
  </si>
  <si>
    <t>Provence</t>
  </si>
  <si>
    <t>https://arc-com.com/search/provence</t>
  </si>
  <si>
    <t>https://arc-com.com/search/quest</t>
  </si>
  <si>
    <t>Rio</t>
  </si>
  <si>
    <t>https://arc-com.com/search/rio</t>
  </si>
  <si>
    <t>Rodeo &amp; Rodeo 2</t>
  </si>
  <si>
    <t>https://arc-com.com/search/Rodeo_and_Rodeo_2</t>
  </si>
  <si>
    <t>Samsara</t>
  </si>
  <si>
    <t>https://arc-com.com/search/samsara</t>
  </si>
  <si>
    <t>Sanganeri</t>
  </si>
  <si>
    <t>https://arc-com.com/search/sanganeri</t>
  </si>
  <si>
    <t>Solar</t>
  </si>
  <si>
    <t>https://arc-com.com/search/solar</t>
  </si>
  <si>
    <t>Sphere</t>
  </si>
  <si>
    <t>https://arc-com.com/search/sphere</t>
  </si>
  <si>
    <t>Talavera</t>
  </si>
  <si>
    <t>https://arc-com.com/search/talavera</t>
  </si>
  <si>
    <t>The Plaid</t>
  </si>
  <si>
    <t>https://arc-com.com/search/the_plaid</t>
  </si>
  <si>
    <t>Tilde</t>
  </si>
  <si>
    <t>https://arc-com.com/search/tilde</t>
  </si>
  <si>
    <t>Top Notch</t>
  </si>
  <si>
    <t>https://arc-com.com/search/top_notch</t>
  </si>
  <si>
    <t>Tudor Rose</t>
  </si>
  <si>
    <t>Typography</t>
  </si>
  <si>
    <t>https://arc-com.com/search/tudor_rose</t>
  </si>
  <si>
    <t>https://arc-com.com/search/typography</t>
  </si>
  <si>
    <t>Venture</t>
  </si>
  <si>
    <t>https://arc-com.com/search/venture</t>
  </si>
  <si>
    <t>Wanderer</t>
  </si>
  <si>
    <t>Volt</t>
  </si>
  <si>
    <t>https://arc-com.com/search/volt</t>
  </si>
  <si>
    <t>https://arc-com.com/search/wanderer</t>
  </si>
  <si>
    <t>Welsh Check</t>
  </si>
  <si>
    <t>https://arc-com.com/search/welsh_check</t>
  </si>
  <si>
    <t>X Pattern</t>
  </si>
  <si>
    <t>https://arc-com.com/search/x_pattern</t>
  </si>
  <si>
    <t>York Plaid</t>
  </si>
  <si>
    <t>https://arc-com.com/search/york_plaid</t>
  </si>
  <si>
    <t>https://arc-com.com/search/zip</t>
  </si>
  <si>
    <t>Adler</t>
  </si>
  <si>
    <t>https://www.designtex.com/adler.html</t>
  </si>
  <si>
    <t>Alphabet</t>
  </si>
  <si>
    <t>https://www.designtex.com/alphabet.html</t>
  </si>
  <si>
    <t>Amwell</t>
  </si>
  <si>
    <t>https://www.designtex.com/amwell.html</t>
  </si>
  <si>
    <t>Appleseed</t>
  </si>
  <si>
    <t>https://www.designtex.com/appleseed.html</t>
  </si>
  <si>
    <t>Arne</t>
  </si>
  <si>
    <t>https://www.designtex.com/arne.html</t>
  </si>
  <si>
    <t>Atria</t>
  </si>
  <si>
    <t>https://www.designtex.com/atria.html</t>
  </si>
  <si>
    <t>Barcelona Crypton</t>
  </si>
  <si>
    <t>https://www.designtex.com/barcelona-crypton.html</t>
  </si>
  <si>
    <t>Birdseye</t>
  </si>
  <si>
    <t>https://www.designtex.com/birdseye.html</t>
  </si>
  <si>
    <t>BitDrift</t>
  </si>
  <si>
    <t>https://www.designtex.com/bitdrift.html</t>
  </si>
  <si>
    <t>Bixby Macro</t>
  </si>
  <si>
    <t>https://www.designtex.com/bixby-macro.html</t>
  </si>
  <si>
    <t>Bloomer</t>
  </si>
  <si>
    <t>https://www.designtex.com/bloomer.html</t>
  </si>
  <si>
    <t>Boucle Houndstooth</t>
  </si>
  <si>
    <t>Boucle Melange</t>
  </si>
  <si>
    <t>Brushed Flannel</t>
  </si>
  <si>
    <t>https://www.designtex.com/boucle-melange.html</t>
  </si>
  <si>
    <t>https://www.designtex.com/boucle-houndstooth.html</t>
  </si>
  <si>
    <t>https://www.designtex.com/brushed-flannel.html</t>
  </si>
  <si>
    <t>Building Blocks</t>
  </si>
  <si>
    <t>https://www.designtex.com/building-blocks.html</t>
  </si>
  <si>
    <t>Burrard</t>
  </si>
  <si>
    <t>https://www.designtex.com/burrard.html</t>
  </si>
  <si>
    <t>Chamonix Crypton</t>
  </si>
  <si>
    <t>https://www.designtex.com/chamonix-crypton.html</t>
  </si>
  <si>
    <t>Chenille Chevron</t>
  </si>
  <si>
    <t>https://www.designtex.com/chenille-chevron.html</t>
  </si>
  <si>
    <t>Chunky Tweed</t>
  </si>
  <si>
    <t>Circle Jacquard</t>
  </si>
  <si>
    <t>https://www.designtex.com/chunky-tweed.html</t>
  </si>
  <si>
    <t>https://www.designtex.com/circle-jacquard.html</t>
  </si>
  <si>
    <t>Clerkenwell</t>
  </si>
  <si>
    <t>https://www.designtex.com/clerkenwell.html</t>
  </si>
  <si>
    <t>Cloud Velvet</t>
  </si>
  <si>
    <t>https://www.designtex.com/cloud-velvet.html</t>
  </si>
  <si>
    <t>Concentric</t>
  </si>
  <si>
    <t>https://www.designtex.com/concentric.html</t>
  </si>
  <si>
    <t>Corded</t>
  </si>
  <si>
    <t>https://www.designtex.com/corded.html</t>
  </si>
  <si>
    <t>CrissCross</t>
  </si>
  <si>
    <t>Crossweave</t>
  </si>
  <si>
    <t>https://www.designtex.com/crisscross.html</t>
  </si>
  <si>
    <t>https://www.designtex.com/crossweave.html</t>
  </si>
  <si>
    <t>Cubitt</t>
  </si>
  <si>
    <t>https://www.designtex.com/cubitt.html</t>
  </si>
  <si>
    <t>https://www.designtex.com/dapple.html</t>
  </si>
  <si>
    <t>Double Weave</t>
  </si>
  <si>
    <t>https://www.designtex.com/double-weave.html</t>
  </si>
  <si>
    <t>Encircle</t>
  </si>
  <si>
    <t>Everywhere Texture</t>
  </si>
  <si>
    <t>https://www.designtex.com/everywhere-texture.html</t>
  </si>
  <si>
    <t>Felt 2mm</t>
  </si>
  <si>
    <t>https://www.designtex.com/felt-2mm.html</t>
  </si>
  <si>
    <t>Five Cities</t>
  </si>
  <si>
    <t>https://www.designtex.com/five-cities.html</t>
  </si>
  <si>
    <t>https://www.designtex.com/flow.html</t>
  </si>
  <si>
    <t>Gamut</t>
  </si>
  <si>
    <t>https://www.designtex.com/gamut.html</t>
  </si>
  <si>
    <t>Gather</t>
  </si>
  <si>
    <t>Geometric II</t>
  </si>
  <si>
    <t>https://www.designtex.com/gather.html</t>
  </si>
  <si>
    <t>https://www.designtex.com/geometric-ii.html</t>
  </si>
  <si>
    <t>Glimmer</t>
  </si>
  <si>
    <t>Handsome Plaid</t>
  </si>
  <si>
    <t>https://www.designtex.com/handsome-plaid.html</t>
  </si>
  <si>
    <t>Hatchmark</t>
  </si>
  <si>
    <t>https://www.designtex.com/hatchmark.html</t>
  </si>
  <si>
    <t>Heather</t>
  </si>
  <si>
    <t>https://www.designtex.com/heather.html</t>
  </si>
  <si>
    <t>Helsinki Crypton</t>
  </si>
  <si>
    <t>https://www.designtex.com/helsinki-crypton.html</t>
  </si>
  <si>
    <t>Hem Stitch</t>
  </si>
  <si>
    <t>https://www.designtex.com/hem-stitch.html</t>
  </si>
  <si>
    <t>Hillside</t>
  </si>
  <si>
    <t>https://www.designtex.com/hillside.html</t>
  </si>
  <si>
    <t>https://www.designtex.com/holmes.html</t>
  </si>
  <si>
    <t>https://www.designtex.com/imprint.html</t>
  </si>
  <si>
    <t>Interlude</t>
  </si>
  <si>
    <t>https://www.designtex.com/interlude.html</t>
  </si>
  <si>
    <t>Interplay</t>
  </si>
  <si>
    <t>https://www.designtex.com/interplay.html</t>
  </si>
  <si>
    <t>Jumper</t>
  </si>
  <si>
    <t>https://www.designtex.com/jumper.html</t>
  </si>
  <si>
    <t>Kin</t>
  </si>
  <si>
    <t>https://www.designtex.com/kin.html</t>
  </si>
  <si>
    <t>Kith</t>
  </si>
  <si>
    <t>https://www.designtex.com/kith.html</t>
  </si>
  <si>
    <t>Lake Placid Crypton</t>
  </si>
  <si>
    <t>https://www.designtex.com/lake-placid-crypton.html</t>
  </si>
  <si>
    <t>Lambert</t>
  </si>
  <si>
    <t>https://www.designtex.com/lambert.html</t>
  </si>
  <si>
    <t>Large Scale Geometric</t>
  </si>
  <si>
    <t>https://www.designtex.com/large-scale-geometric.html</t>
  </si>
  <si>
    <t>https://www.designtex.com/layer.html</t>
  </si>
  <si>
    <t>Line Variations</t>
  </si>
  <si>
    <t>https://www.designtex.com/line-variations.html</t>
  </si>
  <si>
    <t>Loop to Loop</t>
  </si>
  <si>
    <t>https://www.designtex.com/loop-to-loop.html</t>
  </si>
  <si>
    <t>Lounge</t>
  </si>
  <si>
    <t>https://www.designtex.com/lounge.html</t>
  </si>
  <si>
    <t>Lumi</t>
  </si>
  <si>
    <t>https://www.designtex.com/lumi.html</t>
  </si>
  <si>
    <t>Melange</t>
  </si>
  <si>
    <t>https://www.designtex.com/melange.html</t>
  </si>
  <si>
    <t>Mexico City Crypton</t>
  </si>
  <si>
    <t>https://www.designtex.com/mexico-city-crypton.html</t>
  </si>
  <si>
    <t>Mod</t>
  </si>
  <si>
    <t>Moahir Plus</t>
  </si>
  <si>
    <t>https://www.designtex.com/mohair-plus.html</t>
  </si>
  <si>
    <t>Montreal Crypton</t>
  </si>
  <si>
    <t>https://www.designtex.com/montreal-crypton.html</t>
  </si>
  <si>
    <t>Moquette</t>
  </si>
  <si>
    <t>https://www.designtex.com/moquette.html</t>
  </si>
  <si>
    <t>Myddleton</t>
  </si>
  <si>
    <t>https://www.designtex.com/myddleton.html</t>
  </si>
  <si>
    <t>Net</t>
  </si>
  <si>
    <t>https://www.designtex.com/net.html</t>
  </si>
  <si>
    <t>Nook</t>
  </si>
  <si>
    <t>https://www.designtex.com/nook.html</t>
  </si>
  <si>
    <t>https://www.designtex.com/particle.html</t>
  </si>
  <si>
    <t>Pennant</t>
  </si>
  <si>
    <t>https://www.designtex.com/pennant.html</t>
  </si>
  <si>
    <t>Pennant Celliant</t>
  </si>
  <si>
    <t>https://www.designtex.com/pennant-celiant.html</t>
  </si>
  <si>
    <t>Phenomena</t>
  </si>
  <si>
    <t>https://www.designtex.com/phenomena.html</t>
  </si>
  <si>
    <t>Picnic</t>
  </si>
  <si>
    <t>https://www.designtex.com/picnic.html</t>
  </si>
  <si>
    <t>https://www.designtex.com/pixel.html</t>
  </si>
  <si>
    <t>Pixel Cloud</t>
  </si>
  <si>
    <t>https://www.designtex.com/pixel-cloud.html</t>
  </si>
  <si>
    <t>https://www.designtex.com/plaid.html</t>
  </si>
  <si>
    <t>https://www.designtex.com/plexus.html</t>
  </si>
  <si>
    <t>Plus</t>
  </si>
  <si>
    <t>https://www.designtex.com/plus.html</t>
  </si>
  <si>
    <t>Plush Grid</t>
  </si>
  <si>
    <t>https://www.designtex.com/plush-grid.html</t>
  </si>
  <si>
    <t>https://www.designtex.com/queue.html</t>
  </si>
  <si>
    <t>Raia</t>
  </si>
  <si>
    <t>Rainwater</t>
  </si>
  <si>
    <t>https://www.designtex.com/raia.html</t>
  </si>
  <si>
    <t>https://www.designtex.com/rainwater.html</t>
  </si>
  <si>
    <t>Rein</t>
  </si>
  <si>
    <t>https://www.designtex.com/rein.html</t>
  </si>
  <si>
    <t>Reppweave</t>
  </si>
  <si>
    <t>https://www.designtex.com/reppweave.html</t>
  </si>
  <si>
    <t>Rocket</t>
  </si>
  <si>
    <t>https://www.designtex.com/rocket.html</t>
  </si>
  <si>
    <t>Rotary</t>
  </si>
  <si>
    <t>https://www.designtex.com/rotary.html</t>
  </si>
  <si>
    <t>https://www.designtex.com/sail.html</t>
  </si>
  <si>
    <t>Sapporo Crypton</t>
  </si>
  <si>
    <t>Senecal</t>
  </si>
  <si>
    <t>https://www.designtex.com/sapporo-crypton.html</t>
  </si>
  <si>
    <t>https://www.designtex.com/senecal.html</t>
  </si>
  <si>
    <t>Silicone Element Celliant</t>
  </si>
  <si>
    <t>Silicone Nappa</t>
  </si>
  <si>
    <t>https://www.designtex.com/silicone-element-celliant.html</t>
  </si>
  <si>
    <t>https://www.designtex.com/silicone-nappa.html</t>
  </si>
  <si>
    <t>Social Dance</t>
  </si>
  <si>
    <t>https://www.designtex.com/social-dance.html</t>
  </si>
  <si>
    <t>Speckle Boucle</t>
  </si>
  <si>
    <t>https://www.designtex.com/speckle-boucle.html</t>
  </si>
  <si>
    <t>Standard</t>
  </si>
  <si>
    <t>Starburst</t>
  </si>
  <si>
    <t>https://www.designtex.com/standard.html</t>
  </si>
  <si>
    <t>https://www.designtex.com/starburst.html</t>
  </si>
  <si>
    <t>Stitch</t>
  </si>
  <si>
    <t>https://www.designtex.com/stitch.html</t>
  </si>
  <si>
    <t>Stratum</t>
  </si>
  <si>
    <t>https://www.designtex.com/stratum.html</t>
  </si>
  <si>
    <t>https://www.designtex.com/sunburst.html</t>
  </si>
  <si>
    <t>Tack Cloth</t>
  </si>
  <si>
    <t>https://www.designtex.com/tack-cloth.html</t>
  </si>
  <si>
    <t>Tailor</t>
  </si>
  <si>
    <t>https://www.designtex.com/tailor.html</t>
  </si>
  <si>
    <t>https://www.designtex.com/tilt.html</t>
  </si>
  <si>
    <t>Treeline</t>
  </si>
  <si>
    <t>https://www.designtex.com/treeline.html</t>
  </si>
  <si>
    <t>Trim</t>
  </si>
  <si>
    <t>https://www.designtex.com/trim.html</t>
  </si>
  <si>
    <t>Ulster</t>
  </si>
  <si>
    <t>https://www.designtex.com/ulster.html</t>
  </si>
  <si>
    <t>Velvet Corduroy</t>
  </si>
  <si>
    <t>https://www.designtex.com/velvet-corduroy.html</t>
  </si>
  <si>
    <t>W</t>
  </si>
  <si>
    <t>https://www.designtex.com/w.html</t>
  </si>
  <si>
    <t>https://www.designtex.com/wend.html</t>
  </si>
  <si>
    <t>Woolish</t>
  </si>
  <si>
    <t>https://www.designtex.com/woolish.html</t>
  </si>
  <si>
    <t>Woven Texture</t>
  </si>
  <si>
    <t>https://www.designtex.com/woven-texture.html</t>
  </si>
  <si>
    <t>Wrap</t>
  </si>
  <si>
    <t>https://www.designtex.com/wrap.html</t>
  </si>
  <si>
    <t>Artisan</t>
  </si>
  <si>
    <t>https://www.cfstinson.com/Finishes/browse.jsp?lid=1001&amp;ts=artisan&amp;srk=1669395826743&amp;amp;rt=Matching&amp;amp;rtp=true&amp;amp;lsc=239</t>
  </si>
  <si>
    <t>https://www.cfstinson.com/Finishes/browse.jsp?lid=1001&amp;ts=bloom&amp;srk=1669395884060&amp;amp;rt=Matching&amp;amp;rtp=true&amp;amp;lsc=239</t>
  </si>
  <si>
    <t>https://www.cfstinson.com/Finishes/browse.jsp?lid=1001&amp;ts=cannon%20beach&amp;srk=1669395941892&amp;amp;rt=Matching&amp;amp;rtp=true&amp;amp;lsc=239</t>
  </si>
  <si>
    <t>Concourse</t>
  </si>
  <si>
    <t>https://www.cfstinson.com/Finishes/browse.jsp?lid=1001&amp;ts=concourse&amp;srk=1669396007248&amp;amp;rt=Matching&amp;amp;rtp=true&amp;amp;lsc=239</t>
  </si>
  <si>
    <t>https://www.cfstinson.com/Finishes/browse.jsp?lid=1001&amp;ts=district&amp;srk=1669396092684&amp;amp;rt=Matching&amp;amp;rtp=true&amp;amp;lsc=239</t>
  </si>
  <si>
    <t>https://www.cfstinson.com/Finishes/browse.jsp?lid=1001&amp;ts=divvy&amp;srk=1669396102532&amp;amp;rt=Matching&amp;amp;rtp=true&amp;amp;lsc=239</t>
  </si>
  <si>
    <t>https://www.cfstinson.com/Finishes/browse.jsp?lid=1001&amp;ts=eddy&amp;srk=1669396141132&amp;amp;rt=Matching&amp;amp;rtp=true&amp;amp;lsc=239</t>
  </si>
  <si>
    <t>https://www.cfstinson.com/Finishes/browse.jsp?lid=1001&amp;ts=feature&amp;srk=1669396248224&amp;amp;rt=Matching&amp;amp;rtp=true&amp;amp;lsc=239</t>
  </si>
  <si>
    <t>Glimpse</t>
  </si>
  <si>
    <t>https://www.cfstinson.com/Finishes/browse.jsp?lid=1001&amp;ts=glimpse&amp;srk=1669396339641&amp;amp;rt=Matching&amp;amp;rtp=true&amp;amp;lsc=239</t>
  </si>
  <si>
    <t>Lexie</t>
  </si>
  <si>
    <t>https://www.cfstinson.com/Finishes/browse.jsp?lid=1001&amp;ts=lexie&amp;srk=1669396437938&amp;amp;rt=Matching&amp;amp;rtp=true&amp;amp;lsc=239</t>
  </si>
  <si>
    <t>Metropolis</t>
  </si>
  <si>
    <t>https://www.cfstinson.com/Finishes/browse.jsp?lid=1001&amp;ts=metropolis&amp;srk=1669403337146&amp;amp;rt=Matching&amp;amp;rtp=true&amp;amp;lsc=239</t>
  </si>
  <si>
    <t>https://www.cfstinson.com/Finishes/detail.jsp?lid=1001&amp;fid=834263</t>
  </si>
  <si>
    <t>https://www.cfstinson.com/Finishes/browse.jsp?lid=1001&amp;ts=modernist&amp;srk=1669403609000&amp;amp;rt=Matching&amp;amp;rtp=true&amp;amp;lsc=239</t>
  </si>
  <si>
    <t>Night Life</t>
  </si>
  <si>
    <t>https://www.cfstinson.com/Finishes/browse.jsp?lid=1001&amp;ts=night%20life&amp;srk=1669403998031&amp;amp;rt=Matching&amp;amp;rtp=true&amp;amp;lsc=239</t>
  </si>
  <si>
    <t>https://www.cfstinson.com/Finishes/browse.jsp?lid=1001&amp;ts=prodigy&amp;srk=1669404126108&amp;amp;rt=Matching&amp;amp;rtp=true&amp;amp;lsc=239</t>
  </si>
  <si>
    <t>Rhythm</t>
  </si>
  <si>
    <t>https://www.cfstinson.com/Finishes/browse.jsp?lid=1001&amp;ts=rhythm&amp;srk=1669404187139&amp;amp;rt=Matching&amp;amp;rtp=true&amp;amp;lsc=239</t>
  </si>
  <si>
    <t>Roadmap</t>
  </si>
  <si>
    <t>https://www.cfstinson.com/Finishes/browse.jsp?lid=1001&amp;ts=roadmap&amp;srk=1669404220604&amp;amp;rt=Matching&amp;amp;rtp=true&amp;amp;lsc=239</t>
  </si>
  <si>
    <t>https://www.cfstinson.com/Finishes/browse.jsp?lid=1001&amp;ts=salinas&amp;srk=1669404254144&amp;amp;rt=Matching&amp;amp;rtp=true&amp;amp;lsc=239</t>
  </si>
  <si>
    <t>https://www.cfstinson.com/Finishes/browse.jsp?lid=1001&amp;ts=san%20simeon&amp;srk=1669404342228&amp;amp;rt=Matching&amp;amp;rtp=true&amp;amp;lsc=239</t>
  </si>
  <si>
    <t>https://www.cfstinson.com/Finishes/browse.jsp?lid=1001&amp;ts=serene&amp;srk=1669404393475&amp;amp;rt=Matching&amp;amp;rtp=true&amp;amp;lsc=239</t>
  </si>
  <si>
    <t>https://www.cfstinson.com/Finishes/browse.jsp?lid=1001&amp;ts=shuffle&amp;srk=1669404440767&amp;amp;rt=Matching&amp;amp;rtp=true&amp;amp;lsc=239</t>
  </si>
  <si>
    <t>Stuff</t>
  </si>
  <si>
    <t>https://www.cfstinson.com/Finishes/browse.jsp?lid=1001&amp;ts=stuff&amp;srk=1669404530203&amp;amp;rt=Matching&amp;amp;rtp=true&amp;amp;lsc=239</t>
  </si>
  <si>
    <t>Truss</t>
  </si>
  <si>
    <t>https://www.cfstinson.com/Finishes/browse.jsp?lid=1001&amp;ts=truss&amp;srk=1669405088373&amp;amp;rt=Matching&amp;amp;rtp=true&amp;amp;lsc=239</t>
  </si>
  <si>
    <t>https://www.cfstinson.com/Finishes/browse.jsp?lid=1001&amp;ts=wish&amp;srk=1669405152696&amp;amp;rt=Matching&amp;amp;rtp=true&amp;amp;lsc=239</t>
  </si>
  <si>
    <t>Stratford</t>
  </si>
  <si>
    <t>https://www.cfstinson.com/Finishes/browse.jsp?lid=1001&amp;ts=stratford&amp;srk=1669405308178&amp;amp;rt=Matching&amp;amp;rtp=true&amp;amp;lsc=239</t>
  </si>
  <si>
    <t>Alamo</t>
  </si>
  <si>
    <t>https://www.cfstinson.com/Finishes/browse.jsp?lid=1001&amp;ts=alamo&amp;srk=1669406635786&amp;amp;rt=Matching&amp;amp;rtp=true&amp;amp;lsc=239</t>
  </si>
  <si>
    <t>Arbor</t>
  </si>
  <si>
    <t>https://www.cfstinson.com/Finishes/browse.jsp?lid=1001&amp;ts=arbor&amp;srk=1669407661921&amp;amp;rt=Matching&amp;amp;rtp=true&amp;amp;lsc=239</t>
  </si>
  <si>
    <t>Bandwidth</t>
  </si>
  <si>
    <t>https://www.cfstinson.com/Finishes/browse.jsp?lid=1001&amp;ts=bandwidth&amp;srk=1669407726965&amp;amp;rt=Matching&amp;amp;rtp=true&amp;amp;lsc=239</t>
  </si>
  <si>
    <t>Box Chain</t>
  </si>
  <si>
    <t>https://www.cfstinson.com/Finishes/browse.jsp?lid=1001&amp;ts=box%20chain&amp;srk=1669407977380&amp;amp;rt=Matching&amp;amp;rtp=true&amp;amp;lsc=239</t>
  </si>
  <si>
    <t>https://www.cfstinson.com/Finishes/browse.jsp?lid=1001&amp;ts=fuse&amp;srk=1669408194076&amp;amp;rt=Matching&amp;amp;rtp=true&amp;amp;lsc=239</t>
  </si>
  <si>
    <t>https://www.cfstinson.com/Finishes/browse.jsp?lid=1001&amp;ts=lattice&amp;srk=1669408297310&amp;amp;rt=Matching&amp;amp;rtp=true&amp;amp;lsc=239</t>
  </si>
  <si>
    <t>Lunaria</t>
  </si>
  <si>
    <t>https://www.cfstinson.com/Finishes/detail.jsp?lid=1001&amp;fid=853468</t>
  </si>
  <si>
    <t>Riverstone</t>
  </si>
  <si>
    <t>https://www.cfstinson.com/Finishes/browse.jsp?lid=1001&amp;ts=riverstone&amp;srk=1669408535171&amp;amp;rt=Matching&amp;amp;rtp=true&amp;amp;lsc=239</t>
  </si>
  <si>
    <t>https://www.cfstinson.com/Finishes/browse.jsp?lid=1001&amp;ts=tilt&amp;srk=1669408648850&amp;amp;rt=Matching&amp;amp;rtp=true&amp;amp;lsc=239</t>
  </si>
  <si>
    <t>https://www.cfstinson.com/Finishes/browse.jsp?lid=1001&amp;ts=chaos&amp;srk=1669408770726&amp;amp;rt=Matching&amp;amp;rtp=true&amp;amp;lsc=239</t>
  </si>
  <si>
    <t>https://www.cfstinson.com/Finishes/browse.jsp?lid=1001&amp;ts=mes&amp;srk=1669408955911&amp;amp;rt=Matching&amp;amp;rtp=true&amp;amp;lsc=239</t>
  </si>
  <si>
    <t>https://www.cfstinson.com/Finishes/browse.jsp?lid=1001&amp;ts=sedona&amp;srk=1669409063317&amp;amp;rt=Matching&amp;amp;rtp=true&amp;amp;lsc=239</t>
  </si>
  <si>
    <t>Tender</t>
  </si>
  <si>
    <t>https://www.cfstinson.com/Finishes/browse.jsp?lid=1001&amp;ts=tender&amp;srk=1669409187811&amp;amp;rt=Matching&amp;amp;rtp=true&amp;amp;lsc=239</t>
  </si>
  <si>
    <t>Volterra-HC</t>
  </si>
  <si>
    <t>https://www.cfstinson.com/Finishes/browse.jsp?lid=1001&amp;ts=volterra&amp;srk=1669409220507&amp;amp;rt=Matching&amp;amp;rtp=true&amp;amp;lsc=239</t>
  </si>
  <si>
    <t>https://www.cfstinson.com/Finishes/browse.jsp?lid=1001&amp;ts=valise&amp;srk=1669409280021&amp;amp;rt=Matching&amp;amp;rtp=true&amp;amp;lsc=239</t>
  </si>
  <si>
    <t>La Scalina</t>
  </si>
  <si>
    <t>https://www.cfstinson.com/Finishes/browse.jsp?lid=1001&amp;ts=la%20scalina&amp;srk=1669409950185&amp;amp;rt=Matching&amp;amp;rtp=true&amp;amp;lsc=239</t>
  </si>
  <si>
    <t>https://www.cfstinson.com/Finishes/browse.jsp?lid=1001&amp;ts=origami&amp;srk=1669410017386&amp;amp;rt=Matching&amp;amp;rtp=true&amp;amp;lsc=239</t>
  </si>
  <si>
    <t>Scoprena</t>
  </si>
  <si>
    <t>https://www.cfstinson.com/Finishes/browse.jsp?lid=1001&amp;ts=scoprena&amp;srk=1669410106427&amp;amp;rt=Matching&amp;amp;rtp=true&amp;amp;lsc=239</t>
  </si>
  <si>
    <t>3D Grid</t>
  </si>
  <si>
    <t>Aldo</t>
  </si>
  <si>
    <t>Almanac</t>
  </si>
  <si>
    <t>Audubon</t>
  </si>
  <si>
    <t>Banter</t>
  </si>
  <si>
    <t>Bloko</t>
  </si>
  <si>
    <t>Camber</t>
  </si>
  <si>
    <t>Caravan</t>
  </si>
  <si>
    <t>Carlo</t>
  </si>
  <si>
    <t>Chipper</t>
  </si>
  <si>
    <t>Crossing Colors</t>
  </si>
  <si>
    <t>Cutout</t>
  </si>
  <si>
    <t>Docket</t>
  </si>
  <si>
    <t>Drawing Lines</t>
  </si>
  <si>
    <t>Etude</t>
  </si>
  <si>
    <t>Explore</t>
  </si>
  <si>
    <t>Fold</t>
  </si>
  <si>
    <t>Kayak</t>
  </si>
  <si>
    <t>Lella</t>
  </si>
  <si>
    <t>Lina</t>
  </si>
  <si>
    <t>Lucio</t>
  </si>
  <si>
    <t>Mapping Ideas</t>
  </si>
  <si>
    <t>Marathon C-Zero</t>
  </si>
  <si>
    <t>Mezzanine</t>
  </si>
  <si>
    <t>Millennium C-Zero</t>
  </si>
  <si>
    <t>Odyssey C-Zero</t>
  </si>
  <si>
    <t>Painting Strokes</t>
  </si>
  <si>
    <t>Perk</t>
  </si>
  <si>
    <t>Pierre</t>
  </si>
  <si>
    <t>Places Spaces Faces</t>
  </si>
  <si>
    <t>Plan</t>
  </si>
  <si>
    <t>Proximity</t>
  </si>
  <si>
    <t>Quince</t>
  </si>
  <si>
    <t>Site Line</t>
  </si>
  <si>
    <t>Sketching Air</t>
  </si>
  <si>
    <t>Smart Soft</t>
  </si>
  <si>
    <t>Tactic</t>
  </si>
  <si>
    <t>Tech Weave</t>
  </si>
  <si>
    <t>Tufted</t>
  </si>
  <si>
    <t>Well Well Well</t>
  </si>
  <si>
    <t>Why Why Why</t>
  </si>
  <si>
    <t>Cotton CV</t>
  </si>
  <si>
    <t>Fidget CV</t>
  </si>
  <si>
    <t>Improv CV</t>
  </si>
  <si>
    <t>Jackpot CV</t>
  </si>
  <si>
    <t>Keeper CV</t>
  </si>
  <si>
    <t>Lasso CV</t>
  </si>
  <si>
    <t>Leafdot CV</t>
  </si>
  <si>
    <t>Note CV</t>
  </si>
  <si>
    <t>Ringer CV</t>
  </si>
  <si>
    <t>Row</t>
  </si>
  <si>
    <t>Silica Excursion</t>
  </si>
  <si>
    <t>Silica Suede</t>
  </si>
  <si>
    <t>Tradewinds CV</t>
  </si>
  <si>
    <t>Abode</t>
  </si>
  <si>
    <t>Abroad</t>
  </si>
  <si>
    <t>Airwave</t>
  </si>
  <si>
    <t>Akimbo</t>
  </si>
  <si>
    <t>All-Star</t>
  </si>
  <si>
    <t>Amble</t>
  </si>
  <si>
    <t>Apogee</t>
  </si>
  <si>
    <t>Arlo</t>
  </si>
  <si>
    <t>Artistry</t>
  </si>
  <si>
    <t>Atrium</t>
  </si>
  <si>
    <t>Beso</t>
  </si>
  <si>
    <t>Blake</t>
  </si>
  <si>
    <t>Boho</t>
  </si>
  <si>
    <t>Bookends</t>
  </si>
  <si>
    <t>Boundless FR</t>
  </si>
  <si>
    <t>Braided</t>
  </si>
  <si>
    <t>Capiz</t>
  </si>
  <si>
    <t>Coco</t>
  </si>
  <si>
    <t>Costello</t>
  </si>
  <si>
    <t>Crafted</t>
  </si>
  <si>
    <t>Credo</t>
  </si>
  <si>
    <t>Diego</t>
  </si>
  <si>
    <t>Dissolve</t>
  </si>
  <si>
    <t>Enamour</t>
  </si>
  <si>
    <t>Enhance</t>
  </si>
  <si>
    <t>Europa</t>
  </si>
  <si>
    <t>Fable</t>
  </si>
  <si>
    <t>Felted Circles</t>
  </si>
  <si>
    <t>Fino</t>
  </si>
  <si>
    <t>Foster</t>
  </si>
  <si>
    <t>Foundry</t>
  </si>
  <si>
    <t>Gallant</t>
  </si>
  <si>
    <t>Gateway</t>
  </si>
  <si>
    <t>Hathaway</t>
  </si>
  <si>
    <t>Hemisphere</t>
  </si>
  <si>
    <t>Homage</t>
  </si>
  <si>
    <t>James</t>
  </si>
  <si>
    <t>Karmic</t>
  </si>
  <si>
    <t>Kite</t>
  </si>
  <si>
    <t>Klee</t>
  </si>
  <si>
    <t>Knotted</t>
  </si>
  <si>
    <t>Linae</t>
  </si>
  <si>
    <t>Luminary</t>
  </si>
  <si>
    <t>Luz</t>
  </si>
  <si>
    <t>Maddox</t>
  </si>
  <si>
    <t>Mainstay</t>
  </si>
  <si>
    <t>Maslin</t>
  </si>
  <si>
    <t>Matchmaker</t>
  </si>
  <si>
    <t>Mila</t>
  </si>
  <si>
    <t>Modiste</t>
  </si>
  <si>
    <t>Namesake</t>
  </si>
  <si>
    <t>Odin</t>
  </si>
  <si>
    <t>Oomph</t>
  </si>
  <si>
    <t>Picaro</t>
  </si>
  <si>
    <t>Playlist</t>
  </si>
  <si>
    <t>Plush Life</t>
  </si>
  <si>
    <t>Preppy</t>
  </si>
  <si>
    <t>Pulse</t>
  </si>
  <si>
    <t>Quickstep</t>
  </si>
  <si>
    <t>Ravi</t>
  </si>
  <si>
    <t>Remark</t>
  </si>
  <si>
    <t>Salon</t>
  </si>
  <si>
    <t>Savor</t>
  </si>
  <si>
    <t>Sera</t>
  </si>
  <si>
    <t>Silk Rain</t>
  </si>
  <si>
    <t>Smitten</t>
  </si>
  <si>
    <t>Soutache</t>
  </si>
  <si>
    <t>Spectacle</t>
  </si>
  <si>
    <t>Spindle</t>
  </si>
  <si>
    <t>Springs</t>
  </si>
  <si>
    <t>Swirlscape</t>
  </si>
  <si>
    <t>Taza</t>
  </si>
  <si>
    <t>Tenuto</t>
  </si>
  <si>
    <t>Theo</t>
  </si>
  <si>
    <t>Tides</t>
  </si>
  <si>
    <t>Timeless</t>
  </si>
  <si>
    <t>Tipsy</t>
  </si>
  <si>
    <t>Tomorrow</t>
  </si>
  <si>
    <t>Topstitch</t>
  </si>
  <si>
    <t>Tremont</t>
  </si>
  <si>
    <t>Trig</t>
  </si>
  <si>
    <t>Truly</t>
  </si>
  <si>
    <t>Twinkling</t>
  </si>
  <si>
    <t>Upton</t>
  </si>
  <si>
    <t>Vara</t>
  </si>
  <si>
    <t>Vinci</t>
  </si>
  <si>
    <t>Wonderland FR</t>
  </si>
  <si>
    <t>Woolie</t>
  </si>
  <si>
    <t>Alhambra 401</t>
  </si>
  <si>
    <t>Allover 372</t>
  </si>
  <si>
    <t>Anywhere 371</t>
  </si>
  <si>
    <t>Aquavit 536</t>
  </si>
  <si>
    <t>Archipelago 537</t>
  </si>
  <si>
    <t>Beachcomber II 482</t>
  </si>
  <si>
    <t>Blurred Plaid 527</t>
  </si>
  <si>
    <t>Bold Plaid 530</t>
  </si>
  <si>
    <t>Breeze 423</t>
  </si>
  <si>
    <t>Calypso II 483</t>
  </si>
  <si>
    <t>Chameleon 520</t>
  </si>
  <si>
    <t>Chant</t>
  </si>
  <si>
    <t>Clip 544</t>
  </si>
  <si>
    <t>Coffee Berry II 480</t>
  </si>
  <si>
    <t>Color Works 543</t>
  </si>
  <si>
    <t>Confetti 450</t>
  </si>
  <si>
    <t>Cozy 456</t>
  </si>
  <si>
    <t>Crossing Lines 407</t>
  </si>
  <si>
    <t>Delano</t>
  </si>
  <si>
    <t>Destinations 315</t>
  </si>
  <si>
    <t>Domani 357</t>
  </si>
  <si>
    <t>Felt Melange</t>
  </si>
  <si>
    <t>Fern II 486</t>
  </si>
  <si>
    <t>Flicker 500</t>
  </si>
  <si>
    <t>Fling 497</t>
  </si>
  <si>
    <t>Folklore 455</t>
  </si>
  <si>
    <t>Fragments 540</t>
  </si>
  <si>
    <t>Gradient 492</t>
  </si>
  <si>
    <t>Hacienda II 481</t>
  </si>
  <si>
    <t>Honeycomb 521</t>
  </si>
  <si>
    <t>Icon 494</t>
  </si>
  <si>
    <t>Illumina</t>
  </si>
  <si>
    <t>Imperial Mohair</t>
  </si>
  <si>
    <t>Just Add Plaid 501</t>
  </si>
  <si>
    <t>Lana</t>
  </si>
  <si>
    <t>Landmark 503</t>
  </si>
  <si>
    <t>Lapland 531</t>
  </si>
  <si>
    <t>Layers 408</t>
  </si>
  <si>
    <t>Light 522</t>
  </si>
  <si>
    <t>Linguine II 484</t>
  </si>
  <si>
    <t>Marathon 460</t>
  </si>
  <si>
    <t>Measure 436</t>
  </si>
  <si>
    <t>Mezzotint 545</t>
  </si>
  <si>
    <t>Mix 477</t>
  </si>
  <si>
    <t>Mossy 474</t>
  </si>
  <si>
    <t>Northern Lights 470</t>
  </si>
  <si>
    <t>Obi Stripe 444</t>
  </si>
  <si>
    <t>Ona</t>
  </si>
  <si>
    <t>Ovals 542</t>
  </si>
  <si>
    <t>Overshot 475</t>
  </si>
  <si>
    <t>Palazzo 360</t>
  </si>
  <si>
    <t>Palette 476</t>
  </si>
  <si>
    <t>Plaza 502</t>
  </si>
  <si>
    <t>Prato</t>
  </si>
  <si>
    <t>Ribbons 421</t>
  </si>
  <si>
    <t>Rustic 528</t>
  </si>
  <si>
    <t>Sandy Shores 312</t>
  </si>
  <si>
    <t>Sartorial</t>
  </si>
  <si>
    <t>Seacoast 538</t>
  </si>
  <si>
    <t>Silk Struktur</t>
  </si>
  <si>
    <t>Solar Canvas 287</t>
  </si>
  <si>
    <t>Sprinter 464</t>
  </si>
  <si>
    <t>Staircase 541</t>
  </si>
  <si>
    <t>Sunbeam 523</t>
  </si>
  <si>
    <t>Sweater 533</t>
  </si>
  <si>
    <t>Terrace 493</t>
  </si>
  <si>
    <t>Tivoli 534</t>
  </si>
  <si>
    <t>Triangles 491</t>
  </si>
  <si>
    <t>Villa II 487</t>
  </si>
  <si>
    <t>Wish 485</t>
  </si>
  <si>
    <t>Wool Boucle 512</t>
  </si>
  <si>
    <t>Wool Multi 513</t>
  </si>
  <si>
    <t>Wool Structure 511</t>
  </si>
  <si>
    <t>Wool Weave 510</t>
  </si>
  <si>
    <t>Woven Felt</t>
  </si>
  <si>
    <t>Eureka 389</t>
  </si>
  <si>
    <t>Everywhere Epu 495</t>
  </si>
  <si>
    <t>Turkish Delight 434</t>
  </si>
  <si>
    <t>https://www.momentumtextilesandwalls.com/09185295/p</t>
  </si>
  <si>
    <t>https://www.lunatextiles.com/fabric/bmg-5601/</t>
  </si>
  <si>
    <t>https://www.lunatextiles.com/fabric/cco-5591/</t>
  </si>
  <si>
    <t>Cozy</t>
  </si>
  <si>
    <t>https://www.lunatextiles.com/fabric/sco-5203/</t>
  </si>
  <si>
    <t>Dimension Mohair</t>
  </si>
  <si>
    <t>https://www.lunatextiles.com/fabric/ddm-5098/</t>
  </si>
  <si>
    <t>Hatch</t>
  </si>
  <si>
    <t>https://www.lunatextiles.com/fabric/lht-2182/</t>
  </si>
  <si>
    <t>https://www.lunatextiles.com/fabric/uhi001/</t>
  </si>
  <si>
    <t>https://www.lunatextiles.com/fabric/ula006/</t>
  </si>
  <si>
    <t>Memphis</t>
  </si>
  <si>
    <t>https://www.lunatextiles.com/fabric/ume202/</t>
  </si>
  <si>
    <t>Micro Bubbly</t>
  </si>
  <si>
    <t>https://www.lunatextiles.com/fabric/ncm-4041/</t>
  </si>
  <si>
    <t>Propeller</t>
  </si>
  <si>
    <t>Redfern</t>
  </si>
  <si>
    <t>https://www.lunatextiles.com/fabric/ppr-5152/</t>
  </si>
  <si>
    <t>https://www.lunatextiles.com/fabric/pcr-612/</t>
  </si>
  <si>
    <t>Snug</t>
  </si>
  <si>
    <t>https://www.lunatextiles.com/fabric/sng-5341/</t>
  </si>
  <si>
    <t>Winsome</t>
  </si>
  <si>
    <t>https://www.lunatextiles.com/fabric/swi-5215/</t>
  </si>
  <si>
    <t>Vertices</t>
  </si>
  <si>
    <t>Jambi Stripe Too!</t>
  </si>
  <si>
    <t>https://www.cfstinson.com/Finishes/browse.jsp?lid=1001&amp;ts=attache&amp;srk=1672239216325&amp;amp;rt=Matching&amp;amp;rtp=true&amp;amp;lsc=239</t>
  </si>
  <si>
    <t>https://www.cfstinson.com/Finishes/browse.jsp?lid=1001&amp;ts=runway&amp;srk=1672240293052&amp;amp;rt=Matching&amp;amp;rtp=true&amp;amp;lsc=239</t>
  </si>
  <si>
    <t>https://www.cfstinson.com/Finishes/browse.jsp?lid=1001&amp;ts=touchstone&amp;srk=1672240727780&amp;amp;rt=Matching&amp;amp;rtp=true&amp;amp;lsc=239</t>
  </si>
  <si>
    <t>https://www.cfstinson.com/Finishes/browse.jsp?lid=1001&amp;ts=stage&amp;srk=1672240767660&amp;amp;rt=Matching&amp;amp;rtp=true&amp;amp;lsc=239</t>
  </si>
  <si>
    <t>Cassidy | Cassidy 2.0</t>
  </si>
  <si>
    <t>Channel | Channel 2.0</t>
  </si>
  <si>
    <t>Cirque | Cirque 2.0</t>
  </si>
  <si>
    <t>Citadel | Citadel 2.0</t>
  </si>
  <si>
    <t>Clean Slate | Clean Slate 2.0</t>
  </si>
  <si>
    <t>Connect | Connect 2.0</t>
  </si>
  <si>
    <t>Core | Core 2.0</t>
  </si>
  <si>
    <t>Criss Cross | Criss Cross 2.0</t>
  </si>
  <si>
    <t>Fizz | Fizz 2.0</t>
  </si>
  <si>
    <t>Frequency | Frequency 2.0</t>
  </si>
  <si>
    <t>Fuse | Fuse 2.0</t>
  </si>
  <si>
    <t>Grille | Grille 2.0</t>
  </si>
  <si>
    <t>Kusari | Kusari 2.0</t>
  </si>
  <si>
    <t>Level | Level 2.0</t>
  </si>
  <si>
    <t>Loophole | Loophole 2.0</t>
  </si>
  <si>
    <t>Mica | Mica 2.0</t>
  </si>
  <si>
    <t>Moccasin | Moccasin 2.0</t>
  </si>
  <si>
    <t>Montana | Montana 2.0</t>
  </si>
  <si>
    <t>Natural World | Natural World 2.0</t>
  </si>
  <si>
    <t>Nishiki | Nishiki 2.0</t>
  </si>
  <si>
    <t>Orbit | Orbit 2.0</t>
  </si>
  <si>
    <t>Oxford | Oxford 2.0</t>
  </si>
  <si>
    <t>Promenade | Promenade 2.0</t>
  </si>
  <si>
    <t>Raffia | Raffia 2.0</t>
  </si>
  <si>
    <t>Scout | Scout 2.0</t>
  </si>
  <si>
    <t>Script | Script 2.0</t>
  </si>
  <si>
    <t>Sentry - HC | Sentry - HC 2.0</t>
  </si>
  <si>
    <t>Shantung | Shantung 2.0</t>
  </si>
  <si>
    <t>Sleek | Sleek 2.0</t>
  </si>
  <si>
    <t>Smoothie | Smoothie 2.0</t>
  </si>
  <si>
    <t>Tendril | Tendril 2.0</t>
  </si>
  <si>
    <t>Tessuto | Tessuto 2.0</t>
  </si>
  <si>
    <t>Walk the Line | Walk the Line 2.0</t>
  </si>
  <si>
    <t>Ziggy | Ziggy 2.0</t>
  </si>
  <si>
    <t>Effervescense | Effervescense 2.0</t>
  </si>
  <si>
    <t>Galileo | Galileo 2.0</t>
  </si>
  <si>
    <t>Modena | Modena 2.0</t>
  </si>
  <si>
    <t>Affinity | Affinity 2.0</t>
  </si>
  <si>
    <t>Bari | Bari 2.0</t>
  </si>
  <si>
    <t>Bubblerake | Bubblerake 2.0</t>
  </si>
  <si>
    <t>Eli | Eli 2.0</t>
  </si>
  <si>
    <t>Juxy | Juxy 2.0</t>
  </si>
  <si>
    <t>Lava | Lava 2.0</t>
  </si>
  <si>
    <t>Martini | Martini 2.0</t>
  </si>
  <si>
    <t>Olympus | Olympus 2.0</t>
  </si>
  <si>
    <t>Perspective | Perspective 2.0</t>
  </si>
  <si>
    <t>Revolve | Revolve 2.0</t>
  </si>
  <si>
    <t>Ripple | Ripple 2.0</t>
  </si>
  <si>
    <t>Vortexia | Vortexia 2.0</t>
  </si>
  <si>
    <t>Waterwand | Waterwand 2.0</t>
  </si>
  <si>
    <t>Wicker | Wicker 2.0</t>
  </si>
  <si>
    <t>Lumiere</t>
  </si>
  <si>
    <t>Material</t>
  </si>
  <si>
    <t>100% Silicone</t>
  </si>
  <si>
    <t>100% Polyurethane</t>
  </si>
  <si>
    <t>98% Polyurethane, 2% Silicone</t>
  </si>
  <si>
    <t>95% Polyurethane, 5% Silicone</t>
  </si>
  <si>
    <t>100% Vinyl</t>
  </si>
  <si>
    <t>90% Vinyl, 10% Urethane</t>
  </si>
  <si>
    <t>55% Polyester, 45% Polyurethane</t>
  </si>
  <si>
    <t>100% Silicone Hybrid</t>
  </si>
  <si>
    <t>100% CPU Clean Polyurethane</t>
  </si>
  <si>
    <t>50% Nylon, 50% Polyurethane</t>
  </si>
  <si>
    <t>99% PVC, 1% Polyurethane</t>
  </si>
  <si>
    <t>100% Clean Performance Urethane</t>
  </si>
  <si>
    <t>71% Polyurethane, 29% Silicone</t>
  </si>
  <si>
    <t>100% Non-Phthalate Vinyl</t>
  </si>
  <si>
    <t>100% Thermo Plastic Elastomer</t>
  </si>
  <si>
    <t>100% Vinyl Hybrid</t>
  </si>
  <si>
    <t>100% Vinyl with Urethane Top Coat</t>
  </si>
  <si>
    <t>55% TPE, 35% Polyester, 10% Cotton</t>
  </si>
  <si>
    <t>55% TPE, 45% Nylon</t>
  </si>
  <si>
    <t>88% Vinyl Face, 12% Polyester Backing</t>
  </si>
  <si>
    <t>80% Vinyl Face, 20% Mixed Backing</t>
  </si>
  <si>
    <t>45% Silicone Face, 55% Polyester Backing</t>
  </si>
  <si>
    <t>63% Polyurethane &amp; 2% Silicone Face, 35% Polyester Backing</t>
  </si>
  <si>
    <t>80% Vinyl Face, 20% Polyester Backing</t>
  </si>
  <si>
    <t>62% Polyurethane Face, 38% Polyester Backing</t>
  </si>
  <si>
    <t>81% Vinyl Face, 19% Polyester Backing</t>
  </si>
  <si>
    <t>78% Vinyl Face, 22% Polyester Backing</t>
  </si>
  <si>
    <t>86% Vinyl Face, 14% Polyester Backing</t>
  </si>
  <si>
    <t>70% Vinyl Face, 30% Polyester Backing</t>
  </si>
  <si>
    <t>85% Vinyl Face, 15% Polyester Backing</t>
  </si>
  <si>
    <t>40% Polyurethane Face, 60% Polyester Backing</t>
  </si>
  <si>
    <t>24% Polyurethane Face, 76% Polyester Backing</t>
  </si>
  <si>
    <t>45% Polyurethane Face, 55% Polyester Backing</t>
  </si>
  <si>
    <t>62% Polyurethane &amp; 3% Silicone Face, 35% Polyester Backing</t>
  </si>
  <si>
    <t>65% Vinyl Face, 35% Polyester Backing</t>
  </si>
  <si>
    <t>46% Polyurethane &amp; 2% Silicone Face, 52% Polyester Backing</t>
  </si>
  <si>
    <t>100% Polyurethane / PVC Free</t>
  </si>
  <si>
    <t>100% EPU Polyurethane</t>
  </si>
  <si>
    <t>Polycarbonate Blended Surface</t>
  </si>
  <si>
    <t>Ara</t>
  </si>
  <si>
    <t>Atlas</t>
  </si>
  <si>
    <t>Broken Twill Weave</t>
  </si>
  <si>
    <t>Canvas 2</t>
  </si>
  <si>
    <t>Clara 2</t>
  </si>
  <si>
    <t>Coda 2</t>
  </si>
  <si>
    <t>Kvadrat</t>
  </si>
  <si>
    <t>Divina 3</t>
  </si>
  <si>
    <t>Divina MD</t>
  </si>
  <si>
    <t>Divina Melange 3</t>
  </si>
  <si>
    <t>Field 2</t>
  </si>
  <si>
    <t>Fiord 2</t>
  </si>
  <si>
    <t>Floyd</t>
  </si>
  <si>
    <t>Haku</t>
  </si>
  <si>
    <t>Hallingdal 65</t>
  </si>
  <si>
    <t>Hero 2</t>
  </si>
  <si>
    <t>Jaali</t>
  </si>
  <si>
    <t>Maple</t>
  </si>
  <si>
    <t>Melange Nap</t>
  </si>
  <si>
    <t>Memory 2</t>
  </si>
  <si>
    <t>Molly 2</t>
  </si>
  <si>
    <t>Raas</t>
  </si>
  <si>
    <t>Recheck</t>
  </si>
  <si>
    <t>Reflect</t>
  </si>
  <si>
    <t>Remix 3</t>
  </si>
  <si>
    <t>Revive 1</t>
  </si>
  <si>
    <t>Sabi</t>
  </si>
  <si>
    <t>Savanna</t>
  </si>
  <si>
    <t>Sisu</t>
  </si>
  <si>
    <t>Steelcut 3</t>
  </si>
  <si>
    <t>Steelcut Beat</t>
  </si>
  <si>
    <t>Steelcut Quartet</t>
  </si>
  <si>
    <t>Steelcut Trio 3</t>
  </si>
  <si>
    <t>Still</t>
  </si>
  <si>
    <t>Technicolor Fleck</t>
  </si>
  <si>
    <t>Tonica 2</t>
  </si>
  <si>
    <t>Tonus 4</t>
  </si>
  <si>
    <t>Twill Weave</t>
  </si>
  <si>
    <t>Apparel</t>
  </si>
  <si>
    <t>Arda</t>
  </si>
  <si>
    <t>Gentle 2</t>
  </si>
  <si>
    <t>Husk</t>
  </si>
  <si>
    <t>Mizmaze</t>
  </si>
  <si>
    <t>Mosaic 2</t>
  </si>
  <si>
    <t>Planum</t>
  </si>
  <si>
    <t>Plecto</t>
  </si>
  <si>
    <t>Sprinkles</t>
  </si>
  <si>
    <t>Uniform Melange</t>
  </si>
  <si>
    <t>Argo 2</t>
  </si>
  <si>
    <t>Balder 3</t>
  </si>
  <si>
    <t>Byram</t>
  </si>
  <si>
    <t>Harald 3</t>
  </si>
  <si>
    <t>Helia</t>
  </si>
  <si>
    <t>Phlox</t>
  </si>
  <si>
    <t>Ria</t>
  </si>
  <si>
    <t>Sonar 3</t>
  </si>
  <si>
    <t>Sunniva 3</t>
  </si>
  <si>
    <t>Vanir</t>
  </si>
  <si>
    <t>Vidar 4</t>
  </si>
  <si>
    <t>https://www.kvadrat.dk/en/products/upholstery/1350-ara</t>
  </si>
  <si>
    <t>https://www.kvadrat.dk/en/products/upholstery/1310-atlas</t>
  </si>
  <si>
    <t>https://www.kvadrat.dk/en/products/upholstery/1352-broken-twill-weave</t>
  </si>
  <si>
    <t>https://www.kvadrat.dk/en/products/upholstery/1221-canvas-2</t>
  </si>
  <si>
    <t>https://www.kvadrat.dk/en/products/upholstery/2967-clara-2</t>
  </si>
  <si>
    <t>https://www.kvadrat.dk/en/products/upholstery/1005-coda-2</t>
  </si>
  <si>
    <t>https://www.kvadrat.dk/en/products/upholstery/1200-divina-3</t>
  </si>
  <si>
    <t>https://www.kvadrat.dk/en/products/upholstery/1219-divina-md</t>
  </si>
  <si>
    <t>https://www.kvadrat.dk/en/products/upholstery/1213-divina-melange-3</t>
  </si>
  <si>
    <t>https://www.kvadrat.dk/en/products/upholstery/8079-encircle</t>
  </si>
  <si>
    <t>https://www.kvadrat.dk/en/products/upholstery/5298-field-2</t>
  </si>
  <si>
    <t>https://www.kvadrat.dk/en/products/upholstery/1279-fiord-2</t>
  </si>
  <si>
    <t>https://www.kvadrat.dk/en/products/upholstery/1276-floyd</t>
  </si>
  <si>
    <t>https://www.kvadrat.dk/en/products/upholstery/1288-foss</t>
  </si>
  <si>
    <t>https://www.kvadrat.dk/en/products/upholstery/8086-haku</t>
  </si>
  <si>
    <t>https://www.kvadrat.dk/en/products/upholstery/1000-hallingdal-65</t>
  </si>
  <si>
    <t>https://www.kvadrat.dk/en/products/upholstery/8112-hero-2</t>
  </si>
  <si>
    <t>https://www.kvadrat.dk/en/products/upholstery/1323-jaali</t>
  </si>
  <si>
    <t>https://www.kvadrat.dk/en/products/upholstery/1283-maple</t>
  </si>
  <si>
    <t>https://www.kvadrat.dk/en/products/upholstery/1293-melange-nap</t>
  </si>
  <si>
    <t>https://www.kvadrat.dk/en/products/upholstery/1008-memory-2-140</t>
  </si>
  <si>
    <t>https://www.kvadrat.dk/en/products/upholstery/2959-molly-2</t>
  </si>
  <si>
    <t>https://www.kvadrat.dk/en/products/upholstery/7913-raas</t>
  </si>
  <si>
    <t>https://www.kvadrat.dk/en/products/upholstery/1291-recheck</t>
  </si>
  <si>
    <t>https://www.kvadrat.dk/en/products/upholstery/7798-reflect</t>
  </si>
  <si>
    <t>https://www.kvadrat.dk/en/products/upholstery/1263-reflex</t>
  </si>
  <si>
    <t>https://www.kvadrat.dk/en/products/upholstery/2968-remix-3</t>
  </si>
  <si>
    <t>https://www.kvadrat.dk/en/products/upholstery/7911-revive-1</t>
  </si>
  <si>
    <t>https://www.kvadrat.dk/en/products/upholstery/8097-sabi</t>
  </si>
  <si>
    <t>https://www.kvadrat.dk/en/products/upholstery/8567-savanna</t>
  </si>
  <si>
    <t>https://www.kvadrat.dk/en/products/upholstery/8088-sisu</t>
  </si>
  <si>
    <t>https://www.kvadrat.dk/en/products/upholstery/2223-steelcut-3</t>
  </si>
  <si>
    <t>https://www.kvadrat.dk/en/products/upholstery/1010-steelcut-beat</t>
  </si>
  <si>
    <t>https://www.kvadrat.dk/en/products/upholstery/1014-steelcut-quartet</t>
  </si>
  <si>
    <t>https://www.kvadrat.dk/en/products/upholstery/2965-steelcut-trio-3</t>
  </si>
  <si>
    <t>https://www.kvadrat.dk/en/products/upholstery/7917-still</t>
  </si>
  <si>
    <t>https://www.kvadrat.dk/en/products/upholstery/1356-technicolour-fleck</t>
  </si>
  <si>
    <t>https://www.kvadrat.dk/en/products/upholstery/2953-tonica-2</t>
  </si>
  <si>
    <t>https://www.kvadrat.dk/en/products/upholstery/1110-tonus-4</t>
  </si>
  <si>
    <t>https://www.kvadrat.dk/en/products/upholstery/1287-twill-weave</t>
  </si>
  <si>
    <t>https://www.kvadrat.dk/en/products/upholstery/2128-waterborn</t>
  </si>
  <si>
    <t>https://www.kvadrat.dk/en/products/upholstery/13031-arda</t>
  </si>
  <si>
    <t>https://www.kvadrat.dk/en/products/upholstery/13018-gentle-2</t>
  </si>
  <si>
    <t>https://www.kvadrat.dk/en/products/upholstery/13022-husk</t>
  </si>
  <si>
    <t>https://www.kvadrat.dk/en/products/upholstery/13030-mizmaze</t>
  </si>
  <si>
    <t>https://www.kvadrat.dk/en/products/upholstery/600087-mosaic</t>
  </si>
  <si>
    <t>https://www.kvadrat.dk/en/products/upholstery/13023-planum</t>
  </si>
  <si>
    <t>https://www.kvadrat.dk/en/products/upholstery/13020-plecto</t>
  </si>
  <si>
    <t>https://www.kvadrat.dk/en/products/upholstery/13002-razzle-dazzle</t>
  </si>
  <si>
    <t>https://www.kvadrat.dk/en/products/upholstery/13003-sprinkles</t>
  </si>
  <si>
    <t>https://www.kvadrat.dk/en/products/upholstery/13005-triangle</t>
  </si>
  <si>
    <t>https://www.kvadrat.dk/en/products/upholstery/13004-uniform-melange</t>
  </si>
  <si>
    <t>https://www.kvadrat.dk/en/products/upholstery/7826-argo-2</t>
  </si>
  <si>
    <t>https://www.kvadrat.dk/en/products/upholstery/8482-balder-3</t>
  </si>
  <si>
    <t>https://www.kvadrat.dk/en/products/upholstery/8076-byram</t>
  </si>
  <si>
    <t>https://www.kvadrat.dk/en/products/upholstery/1261-fuse</t>
  </si>
  <si>
    <t>https://www.kvadrat.dk/en/products/upholstery/8555-harald-3</t>
  </si>
  <si>
    <t>https://www.kvadrat.dk/en/products/upholstery/1340-helia</t>
  </si>
  <si>
    <t>https://www.kvadrat.dk/en/products/upholstery/8576-phlox</t>
  </si>
  <si>
    <t>https://www.kvadrat.dk/en/products/upholstery/1286-ria</t>
  </si>
  <si>
    <t>https://www.kvadrat.dk/en/products/upholstery/7828-sonar-3</t>
  </si>
  <si>
    <t>https://www.kvadrat.dk/en/products/upholstery/8568-sunniva-3</t>
  </si>
  <si>
    <t>https://www.kvadrat.dk/en/products/upholstery/8091-vanir</t>
  </si>
  <si>
    <t>https://www.kvadrat.dk/en/products/upholstery/8484-vidar-4</t>
  </si>
  <si>
    <t>Atom</t>
  </si>
  <si>
    <t>https://www.kvadrat.dk/en/products/upholstery/8573-atom</t>
  </si>
  <si>
    <t>Concertex</t>
  </si>
  <si>
    <t>https://www.concertex.com/product/detail.php?itemname=Apex&amp;color=RAFFIA</t>
  </si>
  <si>
    <t>https://www.concertex.com/product/detail.php?itemname=Flux&amp;color=SPLASH</t>
  </si>
  <si>
    <t>Onward</t>
  </si>
  <si>
    <t>https://www.concertex.com/product/detail.php?itemname=Onward&amp;color=FLINT</t>
  </si>
  <si>
    <t>Revive</t>
  </si>
  <si>
    <t>https://www.concertex.com/product/detail.php?itemname=Revive&amp;color=RAFFIA</t>
  </si>
  <si>
    <t>https://www.concertex.com/product/detail.php?itemname=Twist&amp;color=CLEMENTINE</t>
  </si>
  <si>
    <t>https://www.concertex.com/product/detail.php?itemname=Wander&amp;color=WATERSHED</t>
  </si>
  <si>
    <t>https://www.concertex.com/product/detail.php?itemname=Arc&amp;color=TSUNAMI</t>
  </si>
  <si>
    <t>Arion Stripes</t>
  </si>
  <si>
    <t>https://www.concertex.com/product/detail.php?itemname=Arion%20Stripes&amp;color=MIST</t>
  </si>
  <si>
    <t>Cambridge</t>
  </si>
  <si>
    <t>https://www.concertex.com/product/detail.php?itemname=Cambridge&amp;color=PIER</t>
  </si>
  <si>
    <t>https://www.concertex.com/product/detail.php?itemname=Connection&amp;color=Terracotta</t>
  </si>
  <si>
    <t>Crushed</t>
  </si>
  <si>
    <t>https://www.concertex.com/product/detail.php?itemname=Crushed&amp;color=SMOKE</t>
  </si>
  <si>
    <t>Cubist</t>
  </si>
  <si>
    <t>https://www.concertex.com/product/detail.php?itemname=Cubist&amp;color=FLINT</t>
  </si>
  <si>
    <t>Deco</t>
  </si>
  <si>
    <t>https://www.concertex.com/product/detail.php?itemname=Deco&amp;color=CARIBBEAN</t>
  </si>
  <si>
    <t>Granite</t>
  </si>
  <si>
    <t>https://www.concertex.com/product/detail.php?itemname=Granite&amp;color=SLATE</t>
  </si>
  <si>
    <t>https://www.concertex.com/product/detail.php?itemname=Grove&amp;color=NIGHT</t>
  </si>
  <si>
    <t>https://www.concertex.com/product/detail.php?itemname=Guardian&amp;color=COBALT</t>
  </si>
  <si>
    <t>https://www.concertex.com/product/detail.php?itemname=Jasper&amp;color=LAGOON</t>
  </si>
  <si>
    <t>https://www.concertex.com/product/detail.php?itemname=Loop&amp;color=Merino</t>
  </si>
  <si>
    <t>https://www.concertex.com/product/detail.php?itemname=Lumiere&amp;color=TURQUOISE</t>
  </si>
  <si>
    <t>Marble</t>
  </si>
  <si>
    <t>https://www.concertex.com/product/detail.php?itemname=Marble&amp;color=MULBERRY</t>
  </si>
  <si>
    <t>https://www.concertex.com/product/detail.php?itemname=Odyssey&amp;color=LAKESHORE</t>
  </si>
  <si>
    <t>Piazza</t>
  </si>
  <si>
    <t>https://www.concertex.com/product/detail.php?itemname=Piazza&amp;color=ORO</t>
  </si>
  <si>
    <t>Sanctuary</t>
  </si>
  <si>
    <t>https://www.concertex.com/product/detail.php?itemname=Sanctuary&amp;color=FOG</t>
  </si>
  <si>
    <t>Scatter</t>
  </si>
  <si>
    <t>https://www.concertex.com/product/detail.php?itemname=Scatter&amp;color=MOON%20ROCK</t>
  </si>
  <si>
    <t>Soave</t>
  </si>
  <si>
    <t>https://www.concertex.com/product/detail.php?itemname=Soave&amp;color=JUNIPER</t>
  </si>
  <si>
    <t>Speckle</t>
  </si>
  <si>
    <t>https://www.concertex.com/product/detail.php?itemname=Speckle&amp;color=CINDER</t>
  </si>
  <si>
    <t>https://www.concertex.com/product/detail.php?itemname=Spectra&amp;color=FOLIAGE</t>
  </si>
  <si>
    <t>https://www.concertex.com/product/detail.php?itemname=Terra&amp;color=MOONSTONE</t>
  </si>
  <si>
    <t>https://www.concertex.com/product/detail.php?itemname=Trek&amp;color=Blush</t>
  </si>
  <si>
    <t>https://www.concertex.com/product/detail.php?itemname=Triumph&amp;color=OAT</t>
  </si>
  <si>
    <t>https://www.concertex.com/product/detail.php?itemname=Aberdeen&amp;color=EGGSHELL</t>
  </si>
  <si>
    <t>100% CPU Polyurethane</t>
  </si>
  <si>
    <t>100% Phthalate Free Vinyl</t>
  </si>
  <si>
    <t>https://www.concertex.com/product/detail.php?itemname=Affinity&amp;color=HARBOR</t>
  </si>
  <si>
    <t>Alter</t>
  </si>
  <si>
    <t>https://www.concertex.com/product/detail.php?itemname=Alter&amp;color=INDIGO</t>
  </si>
  <si>
    <t>Andes</t>
  </si>
  <si>
    <t>https://www.concertex.com/product/detail.php?itemname=Andes&amp;color=STORM</t>
  </si>
  <si>
    <t>Argon</t>
  </si>
  <si>
    <t>https://www.concertex.com/product/detail.php?itemname=Argon&amp;color=HUNTER</t>
  </si>
  <si>
    <t>https://www.concertex.com/product/detail.php?itemname=Ascend&amp;color=MOSS</t>
  </si>
  <si>
    <t>Ascot</t>
  </si>
  <si>
    <t>https://www.concertex.com/product/detail.php?itemname=Ascot&amp;color=KINGFISHER</t>
  </si>
  <si>
    <t>Asteria</t>
  </si>
  <si>
    <t>https://www.concertex.com/product/detail.php?itemname=Asteria&amp;color=LATTE</t>
  </si>
  <si>
    <t>https://www.concertex.com/product/detail.php?itemname=Bliss&amp;color=ANTIQUE%20GOLD</t>
  </si>
  <si>
    <t>https://www.concertex.com/product/detail.php?itemname=Bloom&amp;color=EUCALYPTUS%C2%A0</t>
  </si>
  <si>
    <t>Bonita</t>
  </si>
  <si>
    <t>https://www.concertex.com/product/detail.php?itemname=Bonita&amp;color=CANYON</t>
  </si>
  <si>
    <t>https://www.concertex.com/product/detail.php?itemname=Brilliant&amp;color=ASPEN</t>
  </si>
  <si>
    <t>https://www.concertex.com/product/detail.php?itemname=Canyon&amp;color=MUSHROOM</t>
  </si>
  <si>
    <t>Castle</t>
  </si>
  <si>
    <t>https://www.concertex.com/product/detail.php?itemname=Castle&amp;color=CIRRUS</t>
  </si>
  <si>
    <t>Chakra</t>
  </si>
  <si>
    <t>https://www.concertex.com/product/detail.php?itemname=Chakra&amp;color=BEESWAX</t>
  </si>
  <si>
    <t>Chester</t>
  </si>
  <si>
    <t>https://www.concertex.com/product/detail.php?itemname=Chester&amp;color=PHANTOM</t>
  </si>
  <si>
    <t>https://www.concertex.com/product/detail.php?itemname=Contour&amp;color=JET%20STREAM</t>
  </si>
  <si>
    <t>https://www.concertex.com/product/detail.php?itemname=Core&amp;color=CAMEL</t>
  </si>
  <si>
    <t>https://www.concertex.com/product/detail.php?itemname=Dakar&amp;color=MARGARITA</t>
  </si>
  <si>
    <t>Dalliance</t>
  </si>
  <si>
    <t>https://www.concertex.com/product/detail.php?itemname=Dalliance&amp;color=SEA%20GLASS</t>
  </si>
  <si>
    <t>https://www.concertex.com/product/detail.php?itemname=Delirium&amp;color=GRAPHITE</t>
  </si>
  <si>
    <t>Delirium</t>
  </si>
  <si>
    <t>Dresden</t>
  </si>
  <si>
    <t>https://www.concertex.com/product/detail.php?itemname=Dresden&amp;color=MUDSLIDE</t>
  </si>
  <si>
    <t>Drive</t>
  </si>
  <si>
    <t>https://www.concertex.com/product/detail.php?itemname=Drive&amp;color=MINERAL</t>
  </si>
  <si>
    <t>https://www.concertex.com/product/detail.php?itemname=Dublin&amp;color=CANYON</t>
  </si>
  <si>
    <t>Ebb N Flow</t>
  </si>
  <si>
    <t>https://www.concertex.com/product/detail.php?itemname=Ebb%20N%20Flow&amp;color=MIDNIGHT</t>
  </si>
  <si>
    <t>Eclat</t>
  </si>
  <si>
    <t>https://www.concertex.com/product/detail.php?itemname=Eclat&amp;color=HEATHER</t>
  </si>
  <si>
    <t>https://www.concertex.com/product/detail.php?itemname=Embark&amp;color=RESORT</t>
  </si>
  <si>
    <t>Emu</t>
  </si>
  <si>
    <t>https://www.concertex.com/product/detail.php?itemname=Emu&amp;color=NEW%20TEAL</t>
  </si>
  <si>
    <t>https://www.concertex.com/product/detail.php?itemname=Essential&amp;color=ALUMINUM</t>
  </si>
  <si>
    <t>https://www.concertex.com/product/detail.php?itemname=Flare&amp;color=RUST</t>
  </si>
  <si>
    <t>https://www.concertex.com/product/detail.php?itemname=Flow&amp;color=PEWTER</t>
  </si>
  <si>
    <t>Granular</t>
  </si>
  <si>
    <t>https://www.concertex.com/product/detail.php?itemname=Granular&amp;color=FOG</t>
  </si>
  <si>
    <t>https://www.concertex.com/product/detail.php?itemname=Heritage&amp;color=CAFE</t>
  </si>
  <si>
    <t>https://www.concertex.com/product/detail.php?itemname=Highlands&amp;color=Harvest</t>
  </si>
  <si>
    <t>Inception</t>
  </si>
  <si>
    <t>https://www.concertex.com/product/detail.php?itemname=Inception&amp;color=PEWTER</t>
  </si>
  <si>
    <t>https://www.concertex.com/product/detail.php?itemname=Interlock&amp;color=PINE</t>
  </si>
  <si>
    <t>Isle</t>
  </si>
  <si>
    <t>https://www.concertex.com/product/detail.php?itemname=Isle&amp;color=Branch</t>
  </si>
  <si>
    <t>https://www.concertex.com/product/detail.php?itemname=Journey&amp;color=TIDAL</t>
  </si>
  <si>
    <t>https://www.concertex.com/product/detail.php?itemname=Jubilee&amp;color=INDIGO</t>
  </si>
  <si>
    <t>https://www.concertex.com/product/detail.php?itemname=Latitude&amp;color=STREAM</t>
  </si>
  <si>
    <t>https://www.concertex.com/product/detail.php?itemname=Linen&amp;color=MOONLIT</t>
  </si>
  <si>
    <t>Liquid Leather</t>
  </si>
  <si>
    <t>https://www.concertex.com/product/detail.php?itemname=Liquid%20Leather&amp;color=SUNBURST</t>
  </si>
  <si>
    <t>Lorie</t>
  </si>
  <si>
    <t>https://www.concertex.com/product/detail.php?itemname=Lorie&amp;color=SHADOW</t>
  </si>
  <si>
    <t>https://www.concertex.com/product/detail.php?itemname=Luxe&amp;color=FLINT</t>
  </si>
  <si>
    <t>Lyon</t>
  </si>
  <si>
    <t>https://www.concertex.com/product/detail.php?itemname=Lyon&amp;color=SHELL</t>
  </si>
  <si>
    <t>Majestic</t>
  </si>
  <si>
    <t>https://www.concertex.com/product/detail.php?itemname=Majestic&amp;color=CABERNET</t>
  </si>
  <si>
    <t>Manta</t>
  </si>
  <si>
    <t>https://www.concertex.com/product/detail.php?itemname=Manta&amp;color=CELADON</t>
  </si>
  <si>
    <t>Meru</t>
  </si>
  <si>
    <t>https://www.concertex.com/product/detail.php?itemname=Meru&amp;color=EMERALD</t>
  </si>
  <si>
    <t>https://www.concertex.com/product/detail.php?itemname=Morse%20Code&amp;color=SEA%20GREEN</t>
  </si>
  <si>
    <t>Napoli</t>
  </si>
  <si>
    <t>https://www.concertex.com/product/detail.php?itemname=Napoli&amp;color=MUSHROOM</t>
  </si>
  <si>
    <t>Nappa</t>
  </si>
  <si>
    <t>https://www.concertex.com/product/detail.php?itemname=Nappa&amp;color=AZURE</t>
  </si>
  <si>
    <t>Natuur</t>
  </si>
  <si>
    <t>https://www.concertex.com/product/detail.php?itemname=Natuur&amp;color=RUSTIC</t>
  </si>
  <si>
    <t>Oasis</t>
  </si>
  <si>
    <t>https://www.concertex.com/product/detail.php?itemname=Oasis&amp;color=SHORE</t>
  </si>
  <si>
    <t>Orb</t>
  </si>
  <si>
    <t>https://www.concertex.com/product/detail.php?itemname=Orb&amp;color=NOVA</t>
  </si>
  <si>
    <t>Ostro</t>
  </si>
  <si>
    <t>https://www.concertex.com/product/detail.php?itemname=Ostro&amp;color=LINEN</t>
  </si>
  <si>
    <t>98% Polyester, 2% Silicone</t>
  </si>
  <si>
    <t>Pascal</t>
  </si>
  <si>
    <t>https://www.concertex.com/product/detail.php?itemname=Pascal&amp;color=FIRESIDE</t>
  </si>
  <si>
    <t>Pebbled</t>
  </si>
  <si>
    <t>https://www.concertex.com/product/detail.php?itemname=Pebbled&amp;color=CASHEW</t>
  </si>
  <si>
    <t>Perret</t>
  </si>
  <si>
    <t>https://www.concertex.com/product/detail.php?itemname=Perret&amp;color=HAZE</t>
  </si>
  <si>
    <t>https://www.concertex.com/product/detail.php?itemname=Pixel&amp;color=MERCURY</t>
  </si>
  <si>
    <t>Plume</t>
  </si>
  <si>
    <t>https://www.concertex.com/product/detail.php?itemname=Plume&amp;color=PEWTER</t>
  </si>
  <si>
    <t>https://www.concertex.com/product/detail.php?itemname=Regent&amp;color=MEADOW</t>
  </si>
  <si>
    <t>Rendezvous</t>
  </si>
  <si>
    <t>https://www.concertex.com/product/detail.php?itemname=Rendezvous&amp;color=HUNTER</t>
  </si>
  <si>
    <t>Ripple</t>
  </si>
  <si>
    <t>https://www.concertex.com/product/detail.php?itemname=Ripple&amp;color=FAWN</t>
  </si>
  <si>
    <t>https://www.concertex.com/product/detail.php?itemname=Rise&amp;color=Orange</t>
  </si>
  <si>
    <t>Riva</t>
  </si>
  <si>
    <t>https://www.concertex.com/product/detail.php?itemname=Riva&amp;color=Sky</t>
  </si>
  <si>
    <t>Rustique</t>
  </si>
  <si>
    <t>https://www.concertex.com/product/detail.php?itemname=Rustique&amp;color=GREEN%20TEA</t>
  </si>
  <si>
    <t>https://www.concertex.com/product/detail.php?itemname=Sarto&amp;color=PEWTER</t>
  </si>
  <si>
    <t>Savile Row</t>
  </si>
  <si>
    <t>https://www.concertex.com/product/detail.php?itemname=Savile%20Row&amp;color=MARITIME</t>
  </si>
  <si>
    <t>Scoria</t>
  </si>
  <si>
    <t>https://www.concertex.com/product/detail.php?itemname=Scoria&amp;color=ASH%C2%A0</t>
  </si>
  <si>
    <t>Scotia</t>
  </si>
  <si>
    <t>https://www.concertex.com/product/detail.php?itemname=Scotia&amp;color=MARBLE</t>
  </si>
  <si>
    <t>Sebago</t>
  </si>
  <si>
    <t>https://www.concertex.com/product/detail.php?itemname=Sebago&amp;color=BORDEAUX</t>
  </si>
  <si>
    <t>https://www.concertex.com/product/detail.php?itemname=Serene&amp;color=SURF%C2%A0</t>
  </si>
  <si>
    <t>Serpent</t>
  </si>
  <si>
    <t>https://www.concertex.com/product/detail.php?itemname=Serpent&amp;color=PORCELAIN</t>
  </si>
  <si>
    <t>https://www.concertex.com/product/detail.php?itemname=Sirocco&amp;color=GUST</t>
  </si>
  <si>
    <t>https://www.concertex.com/product/detail.php?itemname=Skye&amp;color=RESORT</t>
  </si>
  <si>
    <t>https://www.concertex.com/product/detail.php?itemname=Solitaire&amp;color=MINERAL</t>
  </si>
  <si>
    <t>Terrain</t>
  </si>
  <si>
    <t>https://www.concertex.com/product/detail.php?itemname=Terrain&amp;color=RUST</t>
  </si>
  <si>
    <t>Thalia</t>
  </si>
  <si>
    <t>https://www.concertex.com/product/detail.php?itemname=Thalia&amp;color=KARAT</t>
  </si>
  <si>
    <t>Thera</t>
  </si>
  <si>
    <t>https://www.concertex.com/product/detail.php?itemname=Thera&amp;color=ARABICA</t>
  </si>
  <si>
    <t>Topo</t>
  </si>
  <si>
    <t>https://www.concertex.com/product/detail.php?itemname=Topo&amp;color=INDIGO</t>
  </si>
  <si>
    <t>https://www.concertex.com/product/detail.php?itemname=Tribeca&amp;color=PARSLEY</t>
  </si>
  <si>
    <t>https://www.concertex.com/product/detail.php?itemname=Trove&amp;color=CLIPPER</t>
  </si>
  <si>
    <t>Valiant</t>
  </si>
  <si>
    <t>https://www.concertex.com/product/detail.php?itemname=Valiant&amp;color=GRAPE</t>
  </si>
  <si>
    <t>https://www.concertex.com/product/detail.php?itemname=Vector&amp;color=SAND</t>
  </si>
  <si>
    <t>Verdant</t>
  </si>
  <si>
    <t>https://www.concertex.com/product/detail.php?itemname=Verdant&amp;color=SEACLIFF</t>
  </si>
  <si>
    <t>https://www.concertex.com/product/detail.php?itemname=Verve&amp;color=ALE</t>
  </si>
  <si>
    <t>Vibrato</t>
  </si>
  <si>
    <t>https://www.concertex.com/product/detail.php?itemname=Vibrato&amp;color=SADDLE</t>
  </si>
  <si>
    <t>Viper</t>
  </si>
  <si>
    <t>https://www.concertex.com/product/detail.php?itemname=Viper&amp;color=PEANUT</t>
  </si>
  <si>
    <t>https://www.concertex.com/product/detail.php?itemname=Voltage&amp;color=LATTE</t>
  </si>
  <si>
    <t>https://www.concertex.com/product/detail.php?itemname=Voyager&amp;color=Porcelain</t>
  </si>
  <si>
    <t>Warp</t>
  </si>
  <si>
    <t>https://www.concertex.com/product/detail.php?itemname=Warp&amp;color=PEACOCK</t>
  </si>
  <si>
    <t>https://www.concertex.com/product/detail.php?itemname=Wayfarer&amp;color=Cloud</t>
  </si>
  <si>
    <t>Weathered Metal</t>
  </si>
  <si>
    <t>https://www.concertex.com/product/detail.php?itemname=Weathered%20Metal&amp;color=BASIL</t>
  </si>
  <si>
    <t>Alexandria</t>
  </si>
  <si>
    <t>Alina</t>
  </si>
  <si>
    <t>Amaris</t>
  </si>
  <si>
    <t>Arielle</t>
  </si>
  <si>
    <t>Atlantis</t>
  </si>
  <si>
    <t>Beatriz</t>
  </si>
  <si>
    <t>Burel</t>
  </si>
  <si>
    <t>Camile</t>
  </si>
  <si>
    <t>Cassel</t>
  </si>
  <si>
    <t>Cecile</t>
  </si>
  <si>
    <t>Cheyenne</t>
  </si>
  <si>
    <t>Devon</t>
  </si>
  <si>
    <t>Ellis</t>
  </si>
  <si>
    <t>Ember</t>
  </si>
  <si>
    <t>Exeter</t>
  </si>
  <si>
    <t>Fabulous</t>
  </si>
  <si>
    <t>Finch</t>
  </si>
  <si>
    <t>Grandeur</t>
  </si>
  <si>
    <t>Helena</t>
  </si>
  <si>
    <t>Jerome</t>
  </si>
  <si>
    <t>https://www.poshtextiles.com/alexandria-antique</t>
  </si>
  <si>
    <t>https://www.poshtextiles.com/alina-carmine</t>
  </si>
  <si>
    <t>https://www.poshtextiles.com/amaris-carmine</t>
  </si>
  <si>
    <t>https://www.poshtextiles.com/arbor-cadet</t>
  </si>
  <si>
    <t>https://www.poshtextiles.com/arielle-indigo</t>
  </si>
  <si>
    <t>https://www.poshtextiles.com/atlantis-beige</t>
  </si>
  <si>
    <t>https://www.poshtextiles.com/beatriz-cadet</t>
  </si>
  <si>
    <t>https://www.poshtextiles.com/burel-cream</t>
  </si>
  <si>
    <t>https://www.poshtextiles.com/camile-indigo</t>
  </si>
  <si>
    <t>https://www.poshtextiles.com/cassel-gold</t>
  </si>
  <si>
    <t>https://www.poshtextiles.com/cecile-carmine</t>
  </si>
  <si>
    <t>https://www.poshtextiles.com/cheyenne-capri</t>
  </si>
  <si>
    <t>https://www.poshtextiles.com/devon-charcoal</t>
  </si>
  <si>
    <t>https://www.poshtextiles.com/ellis-charcoal</t>
  </si>
  <si>
    <t>https://www.poshtextiles.com/ember-earth</t>
  </si>
  <si>
    <t>https://www.poshtextiles.com/exeter-fog</t>
  </si>
  <si>
    <t>https://www.poshtextiles.com/fabulous-moss</t>
  </si>
  <si>
    <t>https://www.poshtextiles.com/finch-cadet</t>
  </si>
  <si>
    <t>https://www.poshtextiles.com/glimmer-almond</t>
  </si>
  <si>
    <t>https://www.poshtextiles.com/grandeur-beige</t>
  </si>
  <si>
    <t>https://www.poshtextiles.com/griffin-denim</t>
  </si>
  <si>
    <t>https://www.poshtextiles.com/hashtag-cadet</t>
  </si>
  <si>
    <t>https://www.poshtextiles.com/helena-brick</t>
  </si>
  <si>
    <t>https://www.poshtextiles.com/jerome-emerald</t>
  </si>
  <si>
    <t>Amaze</t>
  </si>
  <si>
    <t>Omni</t>
  </si>
  <si>
    <t>Vadre</t>
  </si>
  <si>
    <t>Josette</t>
  </si>
  <si>
    <t>Jules</t>
  </si>
  <si>
    <t>Juno</t>
  </si>
  <si>
    <t>Kingsway</t>
  </si>
  <si>
    <t>Lamar</t>
  </si>
  <si>
    <t>Lizette</t>
  </si>
  <si>
    <t>Madeline</t>
  </si>
  <si>
    <t>Maltese</t>
  </si>
  <si>
    <t>Morton</t>
  </si>
  <si>
    <t>Mulan</t>
  </si>
  <si>
    <t>Nova</t>
  </si>
  <si>
    <t>Radiance</t>
  </si>
  <si>
    <t>Ralph</t>
  </si>
  <si>
    <t>Regal</t>
  </si>
  <si>
    <t>Remy</t>
  </si>
  <si>
    <t>Riverdale</t>
  </si>
  <si>
    <t>Rosemont</t>
  </si>
  <si>
    <t>Sansa</t>
  </si>
  <si>
    <t>Skipper</t>
  </si>
  <si>
    <t>Springfield</t>
  </si>
  <si>
    <t>Talon</t>
  </si>
  <si>
    <t>Ziva</t>
  </si>
  <si>
    <t>Minera</t>
  </si>
  <si>
    <t>Winsley</t>
  </si>
  <si>
    <t>https://www.poshtextiles.com/amaze-amber</t>
  </si>
  <si>
    <t>https://www.poshtextiles.com/omni-bark</t>
  </si>
  <si>
    <t>https://www.poshtextiles.com/josette-emerald</t>
  </si>
  <si>
    <t>https://www.poshtextiles.com/jules-indigo</t>
  </si>
  <si>
    <t>https://www.poshtextiles.com/juno-charcoal</t>
  </si>
  <si>
    <t>https://www.poshtextiles.com/kingsway-cadet</t>
  </si>
  <si>
    <t>https://www.poshtextiles.com/lamar-cream</t>
  </si>
  <si>
    <t>https://www.poshtextiles.com/lizette-emerald</t>
  </si>
  <si>
    <t>https://www.poshtextiles.com/maltese-indigo</t>
  </si>
  <si>
    <t>https://www.poshtextiles.com/morton-cadet</t>
  </si>
  <si>
    <t>https://www.poshtextiles.com/mulan-iris</t>
  </si>
  <si>
    <t>https://www.poshtextiles.com/nova-earth</t>
  </si>
  <si>
    <t>https://www.poshtextiles.com/radiance-amber</t>
  </si>
  <si>
    <t>https://www.poshtextiles.com/ralph-alpine</t>
  </si>
  <si>
    <t>https://www.poshtextiles.com/regal-aqua</t>
  </si>
  <si>
    <t>https://www.poshtextiles.com/remy-berry</t>
  </si>
  <si>
    <t>https://www.poshtextiles.com/riverdale-aqua</t>
  </si>
  <si>
    <t>https://www.poshtextiles.com/rosemont-aqua</t>
  </si>
  <si>
    <t>https://www.poshtextiles.com/sansa-almond</t>
  </si>
  <si>
    <t>https://www.poshtextiles.com/skipper-cadet</t>
  </si>
  <si>
    <t>https://www.poshtextiles.com/sonnet-charcoal</t>
  </si>
  <si>
    <t>https://www.poshtextiles.com/springfield-denim</t>
  </si>
  <si>
    <t>https://www.poshtextiles.com/talon-antique</t>
  </si>
  <si>
    <t>https://www.poshtextiles.com/ziva-cadet</t>
  </si>
  <si>
    <t>https://www.poshtextiles.com/minera-denim</t>
  </si>
  <si>
    <t>https://www.poshtextiles.com/winsley-cadet</t>
  </si>
  <si>
    <t>Any Products with Curves</t>
  </si>
  <si>
    <t>https://lunatextiles.com/fabric/ury307/</t>
  </si>
  <si>
    <t>Wide Wale</t>
  </si>
  <si>
    <t>https://lunatextiles.com/fabric/uww211/</t>
  </si>
  <si>
    <t>https://lunatextiles.com/fabric/uds004/</t>
  </si>
  <si>
    <t>https://lunatextiles.com/fabric/ugu003/</t>
  </si>
  <si>
    <t>Main Line Twist</t>
  </si>
  <si>
    <t>Coda</t>
  </si>
  <si>
    <t>https://momentumtextilesandwalls.com/products/09553124</t>
  </si>
  <si>
    <t>Crespo</t>
  </si>
  <si>
    <t>https://momentumtextilesandwalls.com/products/09583187</t>
  </si>
  <si>
    <t>Ego</t>
  </si>
  <si>
    <t>Expression</t>
  </si>
  <si>
    <t>Feltro</t>
  </si>
  <si>
    <t>Fletcher</t>
  </si>
  <si>
    <t>Glassworks</t>
  </si>
  <si>
    <t>Lark</t>
  </si>
  <si>
    <t>Mello</t>
  </si>
  <si>
    <t>Nestle</t>
  </si>
  <si>
    <t>Nubble</t>
  </si>
  <si>
    <t>https://momentumtextilesandwalls.com/products/09536371</t>
  </si>
  <si>
    <t>Parachute</t>
  </si>
  <si>
    <t>Paradiso</t>
  </si>
  <si>
    <t>Piper</t>
  </si>
  <si>
    <t>Pixelate</t>
  </si>
  <si>
    <t>Raft</t>
  </si>
  <si>
    <t>Artisanal Epu</t>
  </si>
  <si>
    <t>Carson CV</t>
  </si>
  <si>
    <t>100% Clean Vinyl/Phthalate Free</t>
  </si>
  <si>
    <t>Mixer Epu</t>
  </si>
  <si>
    <t>Twill Epu</t>
  </si>
  <si>
    <t>70% Polyurethane/PVC Free, 30% Silicone</t>
  </si>
  <si>
    <t>Whisp</t>
  </si>
  <si>
    <t>Abruzzo</t>
  </si>
  <si>
    <t>Antares</t>
  </si>
  <si>
    <t>Artful</t>
  </si>
  <si>
    <t>Casita</t>
  </si>
  <si>
    <t>Crown Jewel</t>
  </si>
  <si>
    <t>Cyber</t>
  </si>
  <si>
    <t>Enzo</t>
  </si>
  <si>
    <t>Fuse Uph</t>
  </si>
  <si>
    <t>Getaway</t>
  </si>
  <si>
    <t>Gimme</t>
  </si>
  <si>
    <t>Harris</t>
  </si>
  <si>
    <t>Hideaway</t>
  </si>
  <si>
    <t>Hilo</t>
  </si>
  <si>
    <t>Legacy Velvet</t>
  </si>
  <si>
    <t>Luxique</t>
  </si>
  <si>
    <t>Mainland</t>
  </si>
  <si>
    <t>Multitone</t>
  </si>
  <si>
    <t>Outing</t>
  </si>
  <si>
    <t>Razzle</t>
  </si>
  <si>
    <t>https://momentumtextilesandwalls.com/products/09336842</t>
  </si>
  <si>
    <t>Rocca</t>
  </si>
  <si>
    <t>Shelter</t>
  </si>
  <si>
    <t>Todos</t>
  </si>
  <si>
    <t>Vibes</t>
  </si>
  <si>
    <t>Vivant</t>
  </si>
  <si>
    <t>Waterfall</t>
  </si>
  <si>
    <t>Align Uph</t>
  </si>
  <si>
    <t>Ayano CV</t>
  </si>
  <si>
    <t>Basket CV</t>
  </si>
  <si>
    <t>Chimera CV</t>
  </si>
  <si>
    <t>Dante Uph</t>
  </si>
  <si>
    <t>Essex Uph</t>
  </si>
  <si>
    <t>Fleming</t>
  </si>
  <si>
    <t>https://momentumtextilesandwalls.com/products/09320100</t>
  </si>
  <si>
    <t>Gibraltar Uph</t>
  </si>
  <si>
    <t>Grant</t>
  </si>
  <si>
    <t>Hawking</t>
  </si>
  <si>
    <t>King</t>
  </si>
  <si>
    <t>62% Polyurethane/PVC Free, 38% Polyester</t>
  </si>
  <si>
    <t>Lorraine Uph</t>
  </si>
  <si>
    <t>Lugano</t>
  </si>
  <si>
    <t>Lynx</t>
  </si>
  <si>
    <t>Nexus Uph</t>
  </si>
  <si>
    <t>Opulence Uph</t>
  </si>
  <si>
    <t>Patterson</t>
  </si>
  <si>
    <t>Porto CV</t>
  </si>
  <si>
    <t>Reedwork CV</t>
  </si>
  <si>
    <t>Riata</t>
  </si>
  <si>
    <t>Rustic</t>
  </si>
  <si>
    <t>Silk Striae</t>
  </si>
  <si>
    <t>Sloane CV</t>
  </si>
  <si>
    <t>Sparks Romanzo</t>
  </si>
  <si>
    <t>https://momentumtextilesandwalls.com/products/09339493</t>
  </si>
  <si>
    <t>Steinbeck</t>
  </si>
  <si>
    <t>Sullivan</t>
  </si>
  <si>
    <t>Tilburg</t>
  </si>
  <si>
    <t>Tolkien</t>
  </si>
  <si>
    <t>Vega Uph</t>
  </si>
  <si>
    <t>Modern Plaid 546</t>
  </si>
  <si>
    <t>Thick And Thin 547</t>
  </si>
  <si>
    <t>Tweedy 548</t>
  </si>
  <si>
    <t>Special Black - Madrid</t>
  </si>
  <si>
    <t>Special Black - Oxen</t>
  </si>
  <si>
    <t>Special Black - Sierra</t>
  </si>
  <si>
    <t>Special Black - Wallaby</t>
  </si>
  <si>
    <t>Acuco</t>
  </si>
  <si>
    <t>Beaux</t>
  </si>
  <si>
    <t>Belmont</t>
  </si>
  <si>
    <t>Boteh</t>
  </si>
  <si>
    <t>Caspian</t>
  </si>
  <si>
    <t>Comalapa</t>
  </si>
  <si>
    <t>Curator</t>
  </si>
  <si>
    <t>Delmar</t>
  </si>
  <si>
    <t>Discovery</t>
  </si>
  <si>
    <t>Editor</t>
  </si>
  <si>
    <t>Empire Silicone</t>
  </si>
  <si>
    <t>80%Vinyl - Phthalate Free face, 20% Polyester backing</t>
  </si>
  <si>
    <t>31% Vinyl - Phthalate Free face, 69% Polyester backing</t>
  </si>
  <si>
    <t>58% Sio Silicone face, 42% Polyester backing</t>
  </si>
  <si>
    <t>Fitz</t>
  </si>
  <si>
    <t>Haarlem</t>
  </si>
  <si>
    <t>Harper</t>
  </si>
  <si>
    <t>Huipil</t>
  </si>
  <si>
    <t>Jekyll &amp; Hyde</t>
  </si>
  <si>
    <t>80% Vinyl - Phthalate Free face, 20% backing (15% Polyester/5% Cotton)</t>
  </si>
  <si>
    <t>Lancaster</t>
  </si>
  <si>
    <t>80% Vinyl - Phthalate Free face, 20% Polyester backing</t>
  </si>
  <si>
    <t>Metal Strips</t>
  </si>
  <si>
    <t>Milagro</t>
  </si>
  <si>
    <t>43% Polyurethane Polycarbonate face, 57% Polyester backing</t>
  </si>
  <si>
    <t>Prospect</t>
  </si>
  <si>
    <t>Puno</t>
  </si>
  <si>
    <t>Reflector</t>
  </si>
  <si>
    <t>Retro</t>
  </si>
  <si>
    <t>Seville</t>
  </si>
  <si>
    <t>Signs</t>
  </si>
  <si>
    <t>Soleil</t>
  </si>
  <si>
    <t>78% Vinyl - Phthalate Free face, 22% Recycled Polyester backing</t>
  </si>
  <si>
    <t>Spartan</t>
  </si>
  <si>
    <t>Spokes</t>
  </si>
  <si>
    <t>Sula</t>
  </si>
  <si>
    <t>Vertex</t>
  </si>
  <si>
    <t>Vintage Mohair</t>
  </si>
  <si>
    <t>Webster</t>
  </si>
  <si>
    <t>Whirligig</t>
  </si>
  <si>
    <t>Wilson</t>
  </si>
  <si>
    <t>Wool Boucle</t>
  </si>
  <si>
    <t>Alchemist</t>
  </si>
  <si>
    <t>https://www.ldiinteriors.com/collections/patterns/alchemist/carbon/</t>
  </si>
  <si>
    <t>https://www.ldiinteriors.com/collections/patterns/blur/osa/</t>
  </si>
  <si>
    <t>Ellipse</t>
  </si>
  <si>
    <t>https://www.ldiinteriors.com/collections/patterns/ellipse/lawn/</t>
  </si>
  <si>
    <t>https://www.ldiinteriors.com/collections/patterns/lunaria/teal/</t>
  </si>
  <si>
    <t>https://www.ldiinteriors.com/collections/patterns/quilted/vapor/</t>
  </si>
  <si>
    <t>Seismic</t>
  </si>
  <si>
    <t>https://www.ldiinteriors.com/collections/patterns/seismic/shift-/</t>
  </si>
  <si>
    <t>Tiny Bubbles</t>
  </si>
  <si>
    <t>https://www.ldiinteriors.com/collections/patterns/tiny-bubbles/orange-cream/</t>
  </si>
  <si>
    <t>Acacia</t>
  </si>
  <si>
    <t>https://ennisfabrics.com/collections/contract/products/acacia</t>
  </si>
  <si>
    <t>Bewitch</t>
  </si>
  <si>
    <t>https://ennisfabrics.com/collections/contract/products/bewitch</t>
  </si>
  <si>
    <t>Boca</t>
  </si>
  <si>
    <t>https://ennisfabrics.com/collections/contract/products/boca</t>
  </si>
  <si>
    <t>https://ennisfabrics.com/collections/contract/products/bondi</t>
  </si>
  <si>
    <t>Captivate</t>
  </si>
  <si>
    <t>https://ennisfabrics.com/collections/contract/products/captivate</t>
  </si>
  <si>
    <t>Ciao</t>
  </si>
  <si>
    <t>https://ennisfabrics.com/collections/contract/products/ciao</t>
  </si>
  <si>
    <t>Crypton Denali</t>
  </si>
  <si>
    <t>https://ennisfabrics.com/collections/contract/products/crypton-denali</t>
  </si>
  <si>
    <t>Crypton Remy</t>
  </si>
  <si>
    <t>https://ennisfabrics.com/collections/contract/products/crypton-remy</t>
  </si>
  <si>
    <t>Crypton Stardust</t>
  </si>
  <si>
    <t>https://ennisfabrics.com/collections/contract/products/crypton-stardust</t>
  </si>
  <si>
    <t>Crypton Yates</t>
  </si>
  <si>
    <t>https://ennisfabrics.com/collections/contract/products/crypton-yates</t>
  </si>
  <si>
    <t>https://ennisfabrics.com/collections/contract/products/delmar</t>
  </si>
  <si>
    <t>Denali</t>
  </si>
  <si>
    <t>https://ennisfabrics.com/collections/contract/products/denali</t>
  </si>
  <si>
    <t>Elizabeth</t>
  </si>
  <si>
    <t>https://ennisfabrics.com/collections/contract/products/elizabeth</t>
  </si>
  <si>
    <t>Endurepel Franklin</t>
  </si>
  <si>
    <t>https://ennisfabrics.com/collections/contract/products/endurepel-franklin</t>
  </si>
  <si>
    <t>Endurepel Fusion</t>
  </si>
  <si>
    <t>https://ennisfabrics.com/collections/contract/products/endurepel-fusion</t>
  </si>
  <si>
    <t>Endurepel Harper</t>
  </si>
  <si>
    <t>https://ennisfabrics.com/collections/contract/products/endurepel-harper</t>
  </si>
  <si>
    <t>Gyre</t>
  </si>
  <si>
    <t>https://ennisfabrics.com/collections/contract/products/gyre</t>
  </si>
  <si>
    <t>Harley</t>
  </si>
  <si>
    <t>https://ennisfabrics.com/collections/contract/products/harley</t>
  </si>
  <si>
    <t>Heavenly</t>
  </si>
  <si>
    <t>https://ennisfabrics.com/collections/contract/products/heavenly</t>
  </si>
  <si>
    <t>Intrigue</t>
  </si>
  <si>
    <t>https://ennisfabrics.com/collections/contract/products/intrigue</t>
  </si>
  <si>
    <t>Jeffery</t>
  </si>
  <si>
    <t>https://ennisfabrics.com/collections/contract/products/jeffery</t>
  </si>
  <si>
    <t>https://ennisfabrics.com/collections/contract/products/journey</t>
  </si>
  <si>
    <t>Juniper</t>
  </si>
  <si>
    <t>https://ennisfabrics.com/collections/contract/products/juniper</t>
  </si>
  <si>
    <t>Lisburn</t>
  </si>
  <si>
    <t>https://ennisfabrics.com/collections/contract/products/lisburn</t>
  </si>
  <si>
    <t>Loft</t>
  </si>
  <si>
    <t>https://ennisfabrics.com/collections/contract/products/loft</t>
  </si>
  <si>
    <t>Louis</t>
  </si>
  <si>
    <t>https://ennisfabrics.com/collections/contract/products/louis</t>
  </si>
  <si>
    <t>https://ennisfabrics.com/collections/contract/products/madeline</t>
  </si>
  <si>
    <t>Marabella</t>
  </si>
  <si>
    <t>https://ennisfabrics.com/collections/contract/products/marabella</t>
  </si>
  <si>
    <t>Masquerade</t>
  </si>
  <si>
    <t>https://ennisfabrics.com/collections/contract/products/masquerade?variant=42470725025979</t>
  </si>
  <si>
    <t>McCoy</t>
  </si>
  <si>
    <t>https://ennisfabrics.com/collections/contract/products/mccoy</t>
  </si>
  <si>
    <t>Milly</t>
  </si>
  <si>
    <t>https://ennisfabrics.com/collections/contract/products/milly</t>
  </si>
  <si>
    <t>https://ennisfabrics.com/collections/contract/products/muse</t>
  </si>
  <si>
    <t>Nixie</t>
  </si>
  <si>
    <t>https://ennisfabrics.com/collections/contract/products/nixie</t>
  </si>
  <si>
    <t>https://ennisfabrics.com/collections/contract/products/nomad</t>
  </si>
  <si>
    <t>https://ennisfabrics.com/collections/contract/products/quarry</t>
  </si>
  <si>
    <t>Quentin</t>
  </si>
  <si>
    <t>https://ennisfabrics.com/collections/contract/products/quentin</t>
  </si>
  <si>
    <t>Rascal</t>
  </si>
  <si>
    <t>https://ennisfabrics.com/collections/contract/products/rascal</t>
  </si>
  <si>
    <t>https://ennisfabrics.com/collections/contract/products/ripple</t>
  </si>
  <si>
    <t>Royal</t>
  </si>
  <si>
    <t>https://ennisfabrics.com/collections/contract/products/royal</t>
  </si>
  <si>
    <t>Spritz</t>
  </si>
  <si>
    <t>https://ennisfabrics.com/collections/contract/products/spritz</t>
  </si>
  <si>
    <t>https://ennisfabrics.com/collections/contract/products/summit?variant=42470793183419</t>
  </si>
  <si>
    <t>Sycamore</t>
  </si>
  <si>
    <t>https://ennisfabrics.com/collections/contract/products/sycamore</t>
  </si>
  <si>
    <t>Thalassa</t>
  </si>
  <si>
    <t>https://ennisfabrics.com/collections/contract/products/thalasa</t>
  </si>
  <si>
    <t>Tiffany</t>
  </si>
  <si>
    <t>https://ennisfabrics.com/collections/contract/products/tiffany</t>
  </si>
  <si>
    <t>Trinket</t>
  </si>
  <si>
    <t>https://ennisfabrics.com/collections/contract/products/trinket</t>
  </si>
  <si>
    <t>Tripoli</t>
  </si>
  <si>
    <t>https://ennisfabrics.com/collections/contract/products/tripoli</t>
  </si>
  <si>
    <t>https://ennisfabrics.com/collections/contract/products/urban</t>
  </si>
  <si>
    <t>Vonn</t>
  </si>
  <si>
    <t>https://ennisfabrics.com/collections/contract/products/vonn</t>
  </si>
  <si>
    <t>Wink</t>
  </si>
  <si>
    <t>https://ennisfabrics.com/collections/contract/products/wink</t>
  </si>
  <si>
    <t>100% Polyvinyl Chloride</t>
  </si>
  <si>
    <t>https://carnegiefabrics.com/acadia#878=17660</t>
  </si>
  <si>
    <t>https://carnegiefabrics.com/cane-embroider-6273s-upholstery#878=18638</t>
  </si>
  <si>
    <t>Casanova</t>
  </si>
  <si>
    <t>https://carnegiefabrics.com/casanova#878=17570</t>
  </si>
  <si>
    <t>https://carnegiefabrics.com/choreography-6180-upholstery#878=17570</t>
  </si>
  <si>
    <t>Dance Floor</t>
  </si>
  <si>
    <t>https://carnegiefabrics.com/dance-floor-6262-upholstery#878=17558</t>
  </si>
  <si>
    <t>https://carnegiefabrics.com/denali#878=17585</t>
  </si>
  <si>
    <t>Dotty</t>
  </si>
  <si>
    <t>https://carnegiefabrics.com/dotty#878=17564</t>
  </si>
  <si>
    <t>https://carnegiefabrics.com/dover-6123s-upholstery#878=17591</t>
  </si>
  <si>
    <t>100% Bella-Dura Solution Dyed Polypropylene</t>
  </si>
  <si>
    <t>https://carnegiefabrics.com/ellipse-embroider-6105s-upholstery#878=17618</t>
  </si>
  <si>
    <t>Fizzy</t>
  </si>
  <si>
    <t>https://carnegiefabrics.com/fizzy-6264-upholstery#878=17576</t>
  </si>
  <si>
    <t>Folklore</t>
  </si>
  <si>
    <t>https://carnegiefabrics.com/folklore-6178-upholstery#878=17561</t>
  </si>
  <si>
    <t>https://carnegiefabrics.com/forge-couture-6099s-upholstery#878=18548</t>
  </si>
  <si>
    <t>https://carnegiefabrics.com/galway-6125s-upholstery#878=17627</t>
  </si>
  <si>
    <t>Gumption</t>
  </si>
  <si>
    <t>https://carnegiefabrics.com/gumption-6266-upholstery#878=17582</t>
  </si>
  <si>
    <t>Helix Print</t>
  </si>
  <si>
    <t>https://carnegiefabrics.com/helix-print#878=17561</t>
  </si>
  <si>
    <t>Juno Print</t>
  </si>
  <si>
    <t>https://carnegiefabrics.com/juno-print#878=17558</t>
  </si>
  <si>
    <t>54% Acrylic, 46% Polyester</t>
  </si>
  <si>
    <t>Kismet</t>
  </si>
  <si>
    <t>https://carnegiefabrics.com/kismet-6282-upholstery#878=17570</t>
  </si>
  <si>
    <t>https://carnegiefabrics.com/luna-6502-upholstery#878=17558</t>
  </si>
  <si>
    <t>https://carnegiefabrics.com/maison-embroider-6135s-upholstery#878=18548</t>
  </si>
  <si>
    <t>56% Polyester, 44% Acrylic</t>
  </si>
  <si>
    <t>https://carnegiefabrics.com/monocle-embroider-6197-upholstery#878=18728</t>
  </si>
  <si>
    <t>https://carnegiefabrics.com/mustang#878=17558</t>
  </si>
  <si>
    <t>98% Polycarbonate Polyurethane, 2% Silicone</t>
  </si>
  <si>
    <t>Page Turner</t>
  </si>
  <si>
    <t>https://carnegiefabrics.com/page-turner#878=17558</t>
  </si>
  <si>
    <t>Palomino</t>
  </si>
  <si>
    <t>https://carnegiefabrics.com/palomino-6210-upholstery#878=17567</t>
  </si>
  <si>
    <t>https://carnegiefabrics.com/paramour-6176-upholstery#878=17561</t>
  </si>
  <si>
    <t>Repose</t>
  </si>
  <si>
    <t>https://carnegiefabrics.com/repose-6274-upholstery#878=17582</t>
  </si>
  <si>
    <t>https://carnegiefabrics.com/rhythm#878=17561</t>
  </si>
  <si>
    <t>https://carnegiefabrics.com/satellite-embroider-6103s-upholstery#878=17561</t>
  </si>
  <si>
    <t>100% Bella Dura Solution Dyed Polypropylene</t>
  </si>
  <si>
    <t>https://carnegiefabrics.com/sleet-embroider-6299s-upholstery</t>
  </si>
  <si>
    <t>https://carnegiefabrics.com/switch-embroider-6195s-upholstery#878=17651</t>
  </si>
  <si>
    <t>Tone</t>
  </si>
  <si>
    <t>https://carnegiefabrics.com/tone-6276-upholstery#878=17564</t>
  </si>
  <si>
    <t>Vestige</t>
  </si>
  <si>
    <t>https://carnegiefabrics.com/vestige#878=17570</t>
  </si>
  <si>
    <t>https://carnegiefabrics.com/wicker-matte-6097s-upholstery#878=17564</t>
  </si>
  <si>
    <t>https://carnegiefabrics.com/windsor-6131s-upholstery#878=17663</t>
  </si>
  <si>
    <t>Zion</t>
  </si>
  <si>
    <t>https://carnegiefabrics.com/zion#878=17675</t>
  </si>
  <si>
    <t>https://www.concertex.com/product/detail.php?itemname=Arcade&amp;color=Spaceship</t>
  </si>
  <si>
    <t>Baubles</t>
  </si>
  <si>
    <t>https://www.concertex.com/product/detail.php?itemname=Baubles&amp;color=Sunset</t>
  </si>
  <si>
    <t>Confetti</t>
  </si>
  <si>
    <t>https://www.concertex.com/product/detail.php?itemname=Confetti&amp;color=Tide</t>
  </si>
  <si>
    <t>Doodle</t>
  </si>
  <si>
    <t>https://www.concertex.com/product/detail.php?itemname=Doodle&amp;color=Tide</t>
  </si>
  <si>
    <t>Hopscotch</t>
  </si>
  <si>
    <t>https://www.concertex.com/product/detail.php?itemname=Hopscotch&amp;color=Playground</t>
  </si>
  <si>
    <t>https://www.concertex.com/product/detail.php?itemname=Maze&amp;color=Rose</t>
  </si>
  <si>
    <t>https://www.concertex.com/product/detail.php?itemname=Polo&amp;color=Avalon</t>
  </si>
  <si>
    <t>Recess</t>
  </si>
  <si>
    <t>https://www.concertex.com/product/detail.php?itemname=Recess&amp;color=Quarry</t>
  </si>
  <si>
    <t>Adele</t>
  </si>
  <si>
    <t>https://www.pallastextiles.com/patterns/adele/stone</t>
  </si>
  <si>
    <t>Alea</t>
  </si>
  <si>
    <t>https://www.pallastextiles.com/patterns/alea/silver</t>
  </si>
  <si>
    <t>Allusion</t>
  </si>
  <si>
    <t>https://www.pallastextiles.com/patterns/allusion/silver</t>
  </si>
  <si>
    <t>https://www.pallastextiles.com/patterns/amari/marine</t>
  </si>
  <si>
    <t>Ample</t>
  </si>
  <si>
    <t>https://www.pallastextiles.com/patterns/ample/nickel</t>
  </si>
  <si>
    <t>Aphrodite</t>
  </si>
  <si>
    <t>https://www.pallastextiles.com/patterns/aphrodite/platinum</t>
  </si>
  <si>
    <t>https://www.pallastextiles.com/patterns/arc/fresco</t>
  </si>
  <si>
    <t>Arch</t>
  </si>
  <si>
    <t>https://www.pallastextiles.com/patterns/arch/boreal</t>
  </si>
  <si>
    <t>Arjuna</t>
  </si>
  <si>
    <t>https://www.pallastextiles.com/patterns/arjuna/chumee</t>
  </si>
  <si>
    <t>100% Poly Vinyl Chloride</t>
  </si>
  <si>
    <t>Artemis</t>
  </si>
  <si>
    <t>https://www.pallastextiles.com/patterns/artemis/mountain-ash</t>
  </si>
  <si>
    <t>Asha</t>
  </si>
  <si>
    <t>https://www.pallastextiles.com/patterns/asha/cobalt</t>
  </si>
  <si>
    <t>Asymmetric</t>
  </si>
  <si>
    <t>https://www.pallastextiles.com/patterns/asymmetric/chrome</t>
  </si>
  <si>
    <t>Ballad</t>
  </si>
  <si>
    <t>https://www.pallastextiles.com/patterns/basket/mist</t>
  </si>
  <si>
    <t>Bedford</t>
  </si>
  <si>
    <t>Bend</t>
  </si>
  <si>
    <t>https://www.pallastextiles.com/patterns/bend/silo</t>
  </si>
  <si>
    <t>Brogue</t>
  </si>
  <si>
    <t>Burnish</t>
  </si>
  <si>
    <t>https://www.pallastextiles.com/patterns/burnish/plume</t>
  </si>
  <si>
    <t>Chic</t>
  </si>
  <si>
    <t>Construct</t>
  </si>
  <si>
    <t>Craft</t>
  </si>
  <si>
    <t>Cybele</t>
  </si>
  <si>
    <t>Decked Out</t>
  </si>
  <si>
    <t>Deflection</t>
  </si>
  <si>
    <t>Déjà Vu</t>
  </si>
  <si>
    <t>Demeter</t>
  </si>
  <si>
    <t>Ethos</t>
  </si>
  <si>
    <t>Fracture</t>
  </si>
  <si>
    <t>Fresh</t>
  </si>
  <si>
    <t>Frieze</t>
  </si>
  <si>
    <t>Grille</t>
  </si>
  <si>
    <t>Halftone</t>
  </si>
  <si>
    <t>Holy Cow</t>
  </si>
  <si>
    <t>Holy Cow Too</t>
  </si>
  <si>
    <t>Jet Set</t>
  </si>
  <si>
    <t>Juggernaut</t>
  </si>
  <si>
    <t>Kwaart</t>
  </si>
  <si>
    <t>Le Fleur</t>
  </si>
  <si>
    <t>Lull</t>
  </si>
  <si>
    <t>Magique</t>
  </si>
  <si>
    <t>Marbles</t>
  </si>
  <si>
    <t>Marrakesh Express</t>
  </si>
  <si>
    <t>Mix</t>
  </si>
  <si>
    <t>Modern Blaze</t>
  </si>
  <si>
    <t>Mosaic</t>
  </si>
  <si>
    <t>Mystere</t>
  </si>
  <si>
    <t>Night Cap</t>
  </si>
  <si>
    <t>Ode</t>
  </si>
  <si>
    <t>On the Fringe</t>
  </si>
  <si>
    <t>Ooh La Lana</t>
  </si>
  <si>
    <t>Patagonia</t>
  </si>
  <si>
    <t>Perception</t>
  </si>
  <si>
    <t>Petals</t>
  </si>
  <si>
    <t>Pinch Pleat</t>
  </si>
  <si>
    <t>Polka Dotty</t>
  </si>
  <si>
    <t>Popcorn</t>
  </si>
  <si>
    <t>Promenade</t>
  </si>
  <si>
    <t>Prose</t>
  </si>
  <si>
    <t>Purl</t>
  </si>
  <si>
    <t>Reflection</t>
  </si>
  <si>
    <t>Round</t>
  </si>
  <si>
    <t>Rove</t>
  </si>
  <si>
    <t>Sandstone</t>
  </si>
  <si>
    <t>Selvedge</t>
  </si>
  <si>
    <t>Shear</t>
  </si>
  <si>
    <t>Simile</t>
  </si>
  <si>
    <t>Sisal</t>
  </si>
  <si>
    <t>Spot On</t>
  </si>
  <si>
    <t>Stippling</t>
  </si>
  <si>
    <t>Suji Stripe</t>
  </si>
  <si>
    <t>Sway</t>
  </si>
  <si>
    <t>Taboo</t>
  </si>
  <si>
    <t>Tech</t>
  </si>
  <si>
    <t>Tessellation</t>
  </si>
  <si>
    <t>Threads</t>
  </si>
  <si>
    <t>Translation</t>
  </si>
  <si>
    <t>Trapunto</t>
  </si>
  <si>
    <t>Tulips</t>
  </si>
  <si>
    <t>Twine</t>
  </si>
  <si>
    <t>Unraveled</t>
  </si>
  <si>
    <t>100% Biodegradable Polyurethane Surface</t>
  </si>
  <si>
    <t>Urbanized</t>
  </si>
  <si>
    <t>Verse</t>
  </si>
  <si>
    <t>Vespa</t>
  </si>
  <si>
    <t>Vignette</t>
  </si>
  <si>
    <t>West Bengal</t>
  </si>
  <si>
    <t>https://www.maharam.com/products/a-band-apart-by-sarah-morris/colors/001-unique</t>
  </si>
  <si>
    <t>https://www.maharam.com/products/agency-by-sarah-morris/colors/004-sienna</t>
  </si>
  <si>
    <t>Alpaca Epingle</t>
  </si>
  <si>
    <t>https://www.maharam.com/products/alpaca-epingle/colors/002-slate</t>
  </si>
  <si>
    <t>Alpaca Velvet</t>
  </si>
  <si>
    <t>https://www.maharam.com/products/alpaca-velvet/colors/008-squash</t>
  </si>
  <si>
    <t>https://www.maharam.com/products/ample/colors/010-dandelion</t>
  </si>
  <si>
    <t>https://www.maharam.com/products/amulet-by-sonnhild-kestler/colors/003-lapis</t>
  </si>
  <si>
    <t>https://www.maharam.com/products/anagram/colors/003-electric</t>
  </si>
  <si>
    <t>https://www.maharam.com/products/analog/colors/009-machinist</t>
  </si>
  <si>
    <t>https://www.maharam.com/products/angles-by-paul-smith/colors/005-aquamarine</t>
  </si>
  <si>
    <t>https://www.maharam.com/products/apex-2/colors/009-croton</t>
  </si>
  <si>
    <t>Apt</t>
  </si>
  <si>
    <t>https://www.maharam.com/products/apt/colors/029-bloom</t>
  </si>
  <si>
    <t>https://www.maharam.com/products/arabesque-by-alexander-girard-1954/colors/007-marine-and-turquoise</t>
  </si>
  <si>
    <t>https://www.maharam.com/products/arcade/colors/003-medley</t>
  </si>
  <si>
    <t>https://www.maharam.com/products/aria/colors/019-lush</t>
  </si>
  <si>
    <t>https://www.maharam.com/products/assembled-check-by-paul-smith/colors/004-posy</t>
  </si>
  <si>
    <t>https://www.maharam.com/products/bavaria-by-studio-job/colors/001-unique</t>
  </si>
  <si>
    <t>https://www.maharam.com/products/bavaria-stripe-by-studio-job/colors/002-unique</t>
  </si>
  <si>
    <t>https://www.maharam.com/products/bespoke-stripe-by-paul-smith/colors/001-navy</t>
  </si>
  <si>
    <t>https://www.maharam.com/products/big-stripe-by-paul-smith/colors/002-spring</t>
  </si>
  <si>
    <t>Bind</t>
  </si>
  <si>
    <t>https://www.maharam.com/products/bind/colors/003-tornado</t>
  </si>
  <si>
    <t>https://www.maharam.com/products/blended-stripe-by-paul-smith/colors/002-prairie</t>
  </si>
  <si>
    <t>https://www.maharam.com/products/bond/colors/001-moccasin</t>
  </si>
  <si>
    <t>https://www.maharam.com/products/borders-by-hella-jongerius/colors/003-charcoal</t>
  </si>
  <si>
    <t>https://www.maharam.com/products/bright-angle-by-scholten-baijings/colors/004-evergreen</t>
  </si>
  <si>
    <t>https://www.maharam.com/products/bright-cube-by-scholten-baijings/colors/003-aqua</t>
  </si>
  <si>
    <t>https://www.maharam.com/products/bright-grid-by-scholten-baijings/colors/002-hi-lite</t>
  </si>
  <si>
    <t>Brim</t>
  </si>
  <si>
    <t>https://www.maharam.com/products/brim/colors/004-candy</t>
  </si>
  <si>
    <t>Brushed Camel</t>
  </si>
  <si>
    <t>https://www.maharam.com/products/brushed-camel/colors/001-albino</t>
  </si>
  <si>
    <t>Brushed Cashmere</t>
  </si>
  <si>
    <t>https://www.maharam.com/products/brushed-cashmere/colors/001-slight</t>
  </si>
  <si>
    <t>https://www.maharam.com/products/canopy/colors/005-bixbite</t>
  </si>
  <si>
    <t>Cashmere Ripple</t>
  </si>
  <si>
    <t>https://www.maharam.com/products/cashmere-ripple/colors/002-plank</t>
  </si>
  <si>
    <t>https://www.maharam.com/products/checker-by-alexander-girard-1965/colors/012-magenta-orange</t>
  </si>
  <si>
    <t>https://www.maharam.com/products/checker-split-by-alexander-girard-1965/colors/001-black-white</t>
  </si>
  <si>
    <t>https://www.maharam.com/products/chroma-by-hella-jongerius/colors/002-pepper</t>
  </si>
  <si>
    <t>Circles by Alexander Girard</t>
  </si>
  <si>
    <t>https://www.maharam.com/products/circles-by-alexander-girard-1952-2/colors/008-ecru-and-royal</t>
  </si>
  <si>
    <t>Circles by Charles &amp; Ray Eames</t>
  </si>
  <si>
    <t>https://www.maharam.com/products/circles-by-charles-and-ray-eames-1947/colors/004-engine</t>
  </si>
  <si>
    <t>Coach Cloth</t>
  </si>
  <si>
    <t>https://www.maharam.com/products/coach-cloth/colors/009-mars</t>
  </si>
  <si>
    <t>https://www.maharam.com/products/colorfield-by-hella-jongerius/colors/001-pumice</t>
  </si>
  <si>
    <t>https://www.maharam.com/products/concord-stripe-by-paul-smith/colors/001-tegu</t>
  </si>
  <si>
    <t>https://www.maharam.com/products/confetti-by-hella-jongerius/colors/009-moon</t>
  </si>
  <si>
    <t>Cotton Velvet</t>
  </si>
  <si>
    <t>https://www.maharam.com/products/cotton-velvet-2/colors/033-delphinium</t>
  </si>
  <si>
    <t>https://www.maharam.com/products/cove/colors/006-altitude</t>
  </si>
  <si>
    <t>Croft</t>
  </si>
  <si>
    <t>https://www.maharam.com/products/croft/colors/002-scribe</t>
  </si>
  <si>
    <t>Cumulus</t>
  </si>
  <si>
    <t>https://www.maharam.com/products/cumulus/colors/001-lenticular</t>
  </si>
  <si>
    <t>Cursive</t>
  </si>
  <si>
    <t>https://www.maharam.com/products/cursive/colors/005-swift</t>
  </si>
  <si>
    <t>https://www.maharam.com/products/darning-sampler-by-scholten-baijings/colors/006-thunder</t>
  </si>
  <si>
    <t>https://www.maharam.com/products/darning-sampler-large-by-scholten-baijings/colors/003-gild</t>
  </si>
  <si>
    <t>https://www.maharam.com/products/darning-sampler-plaid-by-scholten-baijings/colors/001-confection</t>
  </si>
  <si>
    <t>Deconstructed Rose</t>
  </si>
  <si>
    <t>https://www.maharam.com/products/deconstructed-rose/colors/001-golden</t>
  </si>
  <si>
    <t>https://www.maharam.com/products/dot-pattern-by-charles-and-ray-eames-1947/colors/001-document</t>
  </si>
  <si>
    <t>https://www.maharam.com/products/dots-by-paul-smith/colors/006-carambola</t>
  </si>
  <si>
    <t>https://www.maharam.com/products/double-triangles-by-alexander-girard-1952/colors/001-black-white</t>
  </si>
  <si>
    <t>Eave</t>
  </si>
  <si>
    <t>https://www.maharam.com/products/eave/colors/014-sparks</t>
  </si>
  <si>
    <t>https://www.maharam.com/products/eden-by-hella-jongerius/colors/004-thicket</t>
  </si>
  <si>
    <t>https://www.maharam.com/products/edges-by-alexander-girard-1961/colors/003-emerald-on-gray</t>
  </si>
  <si>
    <t>https://www.maharam.com/products/entwine/colors/001-quench</t>
  </si>
  <si>
    <t>https://www.maharam.com/products/epingle-stripe-by-paul-smith/colors/005-olive</t>
  </si>
  <si>
    <t>https://www.maharam.com/products/etch-by-hella-jongerius/colors/001-rosewood</t>
  </si>
  <si>
    <t>https://www.maharam.com/products/exaggerated-plaid-by-paul-smith/colors/002-brae</t>
  </si>
  <si>
    <t>https://www.maharam.com/products/facets-by-alexander-girard-1952/colors/001-black-white</t>
  </si>
  <si>
    <t>Factor</t>
  </si>
  <si>
    <t>https://www.maharam.com/products/factor/colors/012-windbound</t>
  </si>
  <si>
    <t>Felix</t>
  </si>
  <si>
    <t>https://www.maharam.com/products/felix/colors/014-darling</t>
  </si>
  <si>
    <t>Firma</t>
  </si>
  <si>
    <t>https://www.maharam.com/products/firma/colors/030-lineage</t>
  </si>
  <si>
    <t>https://www.maharam.com/products/flex/colors/005-weaver</t>
  </si>
  <si>
    <t>Flurry</t>
  </si>
  <si>
    <t>https://www.maharam.com/products/flurry/colors/003-deity</t>
  </si>
  <si>
    <t>Fluted Silk</t>
  </si>
  <si>
    <t>https://www.maharam.com/products/fluted-silk/colors/002-tarnish</t>
  </si>
  <si>
    <t>https://www.maharam.com/products/flutter-by-hella-jongerius/colors/004-raven</t>
  </si>
  <si>
    <t>https://www.maharam.com/products/foliage-by-hella-jongerius/colors/002-clover</t>
  </si>
  <si>
    <t>Fore</t>
  </si>
  <si>
    <t>https://www.maharam.com/products/fore/colors/004-boreal</t>
  </si>
  <si>
    <t>https://www.maharam.com/products/fruit-by-hella-jongerius/colors/007-russet</t>
  </si>
  <si>
    <t>https://www.maharam.com/products/gale/colors/006-variegated</t>
  </si>
  <si>
    <t>Gemma</t>
  </si>
  <si>
    <t>https://www.maharam.com/products/geometri-by-verner-panton-1960/colors/004-white-black</t>
  </si>
  <si>
    <t>Ginkgo</t>
  </si>
  <si>
    <t>https://www.maharam.com/products/ginkgo/colors/001-quirk</t>
  </si>
  <si>
    <t>https://www.maharam.com/products/glaze-by-hella-jongerius/colors/006-malta</t>
  </si>
  <si>
    <t>https://www.maharam.com/products/hearth/colors/002-sherbet</t>
  </si>
  <si>
    <t>https://www.maharam.com/products/herringbone-stripe-by-paul-smith/colors/002-espresso</t>
  </si>
  <si>
    <t>Hewn</t>
  </si>
  <si>
    <t>https://www.maharam.com/products/hewn/colors/006-cider</t>
  </si>
  <si>
    <t>https://www.maharam.com/products/hive/colors/005-mythical</t>
  </si>
  <si>
    <t>Horsehair Basket</t>
  </si>
  <si>
    <t>https://www.maharam.com/products/horsehair-basket/colors/001-night</t>
  </si>
  <si>
    <t>Horsehair Check</t>
  </si>
  <si>
    <t>https://www.maharam.com/products/horsehair-check/colors/002-black-bone</t>
  </si>
  <si>
    <t>Horsehair Striae</t>
  </si>
  <si>
    <t>https://www.maharam.com/products/horsehair-striae/colors/003-tambour</t>
  </si>
  <si>
    <t>Houndstooth</t>
  </si>
  <si>
    <t>https://www.maharam.com/products/houndstooth-by-paul-smith/colors/001-oat</t>
  </si>
  <si>
    <t>https://www.maharam.com/products/hours-by-hella-jongerius/colors/001-day</t>
  </si>
  <si>
    <t>Huddle</t>
  </si>
  <si>
    <t>https://www.maharam.com/products/huddle/colors/002-pottery</t>
  </si>
  <si>
    <t>Idle</t>
  </si>
  <si>
    <t>https://www.maharam.com/products/idle/colors/001-tone</t>
  </si>
  <si>
    <t>Imbue</t>
  </si>
  <si>
    <t>https://www.maharam.com/products/imbue/colors/006-wise</t>
  </si>
  <si>
    <t>https://www.maharam.com/products/industry-by-studio-job/colors/001-unique</t>
  </si>
  <si>
    <t>https://www.maharam.com/products/inlay-by-hella-jongerius/colors/004-indigo</t>
  </si>
  <si>
    <t>Isa</t>
  </si>
  <si>
    <t>https://www.maharam.com/products/isa/colors/014-foretell</t>
  </si>
  <si>
    <t>https://www.maharam.com/products/jacobs-coat-by-alexander-girard-1959/colors/001-multicolored-bright</t>
  </si>
  <si>
    <t>https://www.maharam.com/products/lanalux-by-alexander-girard-1970/colors/004-crimson</t>
  </si>
  <si>
    <t>https://www.maharam.com/products/layers-garden-by-hella-jongerius/colors/004-chocolate-lilac</t>
  </si>
  <si>
    <t>https://www.maharam.com/products/layers-garden-double-by-hella-jongerius/colors/001-ash-quartz-grass</t>
  </si>
  <si>
    <t>https://www.maharam.com/products/layers-park-by-hella-jongerius/colors/003-poppy-melon</t>
  </si>
  <si>
    <t>https://www.maharam.com/products/layers-park-double-by-hella-jongerius/colors/002-sienna-ginger-rose</t>
  </si>
  <si>
    <t>https://www.maharam.com/products/layers-vineyard-large-by-hella-jongerius/colors/001-ivory-onyx</t>
  </si>
  <si>
    <t>https://www.maharam.com/products/layers-vineyard-small-by-hella-jongerius/colors/004-jade-turquoise</t>
  </si>
  <si>
    <t>League</t>
  </si>
  <si>
    <t>https://www.maharam.com/products/league/colors/011-salad</t>
  </si>
  <si>
    <t>https://www.maharam.com/products/lift-by-konstantin-grcic/colors/007-morph</t>
  </si>
  <si>
    <t>Limn</t>
  </si>
  <si>
    <t>https://www.maharam.com/products/limn/colors/003-tectonic</t>
  </si>
  <si>
    <t>Linden</t>
  </si>
  <si>
    <t>https://www.maharam.com/products/linden/colors/004-shamrock</t>
  </si>
  <si>
    <t>Linen Basket</t>
  </si>
  <si>
    <t>https://www.maharam.com/products/linen-basket/colors/003-lilt</t>
  </si>
  <si>
    <t>Linen Velvet</t>
  </si>
  <si>
    <t>https://www.maharam.com/products/linen-velvet/colors/006-chevron</t>
  </si>
  <si>
    <t>Massive Paisley</t>
  </si>
  <si>
    <t>https://www.maharam.com/products/massive-paisley/colors/006-night</t>
  </si>
  <si>
    <t>Mechanism</t>
  </si>
  <si>
    <t>https://www.maharam.com/products/mechanism/colors/001-mercury</t>
  </si>
  <si>
    <t>https://www.maharam.com/products/mela-by-sonnhild-kestler/colors/004-indigo</t>
  </si>
  <si>
    <t>Melange Tweed</t>
  </si>
  <si>
    <t>https://www.maharam.com/products/melange-tweed/colors/002-bramble</t>
  </si>
  <si>
    <t>https://www.maharam.com/products/mesh-by-scholten-baijings/colors/002-taupe-chartreuse</t>
  </si>
  <si>
    <t>https://www.maharam.com/products/metered-stripe-by-paul-smith/colors/009-monarch</t>
  </si>
  <si>
    <t>https://www.maharam.com/products/method/colors/021-shortcake</t>
  </si>
  <si>
    <t>https://www.maharam.com/products/mexidot-by-alexander-girard-1963/colors/006-turquoise-and-orange-dark</t>
  </si>
  <si>
    <t>https://www.maharam.com/products/mikado-by-alexander-girard-1954/colors/004-pink</t>
  </si>
  <si>
    <t>https://www.maharam.com/products/millerstripe-by-alexander-girard-1973/colors/001-multicolored-bright</t>
  </si>
  <si>
    <t>https://www.maharam.com/products/mingled-plaid-by-paul-smith/colors/002-fawn</t>
  </si>
  <si>
    <t>https://www.maharam.com/products/minicheck-by-alexander-girard-1952/colors/001-black-white</t>
  </si>
  <si>
    <t>Mohair Extreme</t>
  </si>
  <si>
    <t>https://www.maharam.com/products/mohair-extreme/colors/001-lynx</t>
  </si>
  <si>
    <t>Mohair Supreme</t>
  </si>
  <si>
    <t>https://www.maharam.com/products/mohair-supreme/colors/154-rooftop</t>
  </si>
  <si>
    <t>Monk's Wool</t>
  </si>
  <si>
    <t>https://www.maharam.com/products/monk-s-wool/colors/001-tusk</t>
  </si>
  <si>
    <t>https://www.maharam.com/products/monsoon-by-sonnhild-kestler/colors/008-clove</t>
  </si>
  <si>
    <t>https://www.maharam.com/products/names-by-alexander-girard-1957/colors/001-crimson-on-white</t>
  </si>
  <si>
    <t>https://www.maharam.com/products/nestle/colors/002-antique</t>
  </si>
  <si>
    <t>https://www.maharam.com/products/optik-by-verner-panton-1969/colors/006-white-black</t>
  </si>
  <si>
    <t>https://www.maharam.com/products/ottoman-stripe-by-paul-smith/colors/001-brass</t>
  </si>
  <si>
    <t>https://www.maharam.com/products/overlapping-stripe-by-paul-smith/colors/004-garland</t>
  </si>
  <si>
    <t>Oxbow</t>
  </si>
  <si>
    <t>https://www.maharam.com/products/oxbow/colors/014-nouveau</t>
  </si>
  <si>
    <t>https://www.maharam.com/products/paisley-brocade-by-paul-smith/colors/003-abundant</t>
  </si>
  <si>
    <t>Parched Silk</t>
  </si>
  <si>
    <t>https://www.maharam.com/products/parched-silk/colors/003-glove</t>
  </si>
  <si>
    <t>https://www.maharam.com/products/parquet-2/colors/012-precipitation</t>
  </si>
  <si>
    <t>https://www.maharam.com/products/passage/colors/010-maple</t>
  </si>
  <si>
    <t>Passel</t>
  </si>
  <si>
    <t>https://www.maharam.com/products/passel/colors/001-coati</t>
  </si>
  <si>
    <t>Pasture</t>
  </si>
  <si>
    <t>https://www.maharam.com/products/pasture/colors/001-nuzzle</t>
  </si>
  <si>
    <t>Pebble Wool</t>
  </si>
  <si>
    <t>https://www.maharam.com/products/pebble-wool/colors/019-cordial</t>
  </si>
  <si>
    <t>Pebble Wool Multi</t>
  </si>
  <si>
    <t>https://www.maharam.com/products/pebble-wool-multi/colors/005-moss</t>
  </si>
  <si>
    <t>https://www.maharam.com/products/pepitas-by-alexander-girard-1952/colors/005-yellow-and-dark-gray</t>
  </si>
  <si>
    <t>https://www.maharam.com/products/perspective-by-paul-smith/colors/003-feldspar</t>
  </si>
  <si>
    <t>https://www.maharam.com/products/platform/colors/007-activity</t>
  </si>
  <si>
    <t>https://www.maharam.com/products/plume/colors/001-ciabatta</t>
  </si>
  <si>
    <t>https://www.maharam.com/products/point-by-paul-smith/colors/017-cobalt</t>
  </si>
  <si>
    <t>Pressed Linen</t>
  </si>
  <si>
    <t>https://www.maharam.com/products/pressed-linen/colors/004-chinchilla</t>
  </si>
  <si>
    <t>Pressed Plaid</t>
  </si>
  <si>
    <t>https://www.maharam.com/products/pressed-plaid/colors/002-sunset</t>
  </si>
  <si>
    <t>https://www.maharam.com/products/prism-by-paul-smith/colors/007-vector</t>
  </si>
  <si>
    <t>https://www.maharam.com/products/quatrefoil-by-alexander-girard-1954/colors/001-silver</t>
  </si>
  <si>
    <t>Quay</t>
  </si>
  <si>
    <t>https://www.maharam.com/products/quay-2/colors/053-algae</t>
  </si>
  <si>
    <t>Range</t>
  </si>
  <si>
    <t>https://www.maharam.com/products/range-2/colors/006-deepwater</t>
  </si>
  <si>
    <t>https://www.maharam.com/products/ratio-by-scholten-baijings/colors/003-sunset</t>
  </si>
  <si>
    <t>https://www.maharam.com/products/reef-by-hella-jongerius/colors/003-coral</t>
  </si>
  <si>
    <t>Regatta</t>
  </si>
  <si>
    <t>https://www.maharam.com/products/regatta/colors/002-parasol</t>
  </si>
  <si>
    <t>https://www.maharam.com/products/relay/colors/012-pursue</t>
  </si>
  <si>
    <t>Ribbed Weave</t>
  </si>
  <si>
    <t>https://www.maharam.com/products/ribbed-weave-by-paul-smith/colors/008-carnation</t>
  </si>
  <si>
    <t>https://www.maharam.com/products/roam/colors/002-beeswax</t>
  </si>
  <si>
    <t>https://www.maharam.com/products/roman/colors/001-vesper</t>
  </si>
  <si>
    <t>https://www.maharam.com/products/route/colors/002-furnace</t>
  </si>
  <si>
    <t>Scape</t>
  </si>
  <si>
    <t>https://www.maharam.com/products/scape/colors/005-nighthawk</t>
  </si>
  <si>
    <t>https://www.maharam.com/products/segmented-stripe-by-paul-smith/colors/001-parchment</t>
  </si>
  <si>
    <t>https://www.maharam.com/products/sequential-stripe-by-paul-smith/colors/004-pennant</t>
  </si>
  <si>
    <t>https://www.maharam.com/products/shake-by-bertjan-pot/colors/001-flick</t>
  </si>
  <si>
    <t>https://www.maharam.com/products/shift-by-scholten-baijings/colors/007-laser</t>
  </si>
  <si>
    <t>Sift</t>
  </si>
  <si>
    <t>https://www.maharam.com/products/sift/colors/003-treat</t>
  </si>
  <si>
    <t>Silk Canvas</t>
  </si>
  <si>
    <t>https://www.maharam.com/products/silk-canvas/colors/002-slight</t>
  </si>
  <si>
    <t>Site</t>
  </si>
  <si>
    <t>https://www.maharam.com/products/site/colors/012-quirky</t>
  </si>
  <si>
    <t>https://www.maharam.com/products/small-dot-pattern-by-charles-and-ray-eames-1947/colors/007-red</t>
  </si>
  <si>
    <t>https://www.maharam.com/products/songbird-by-paul-smith/colors/004-finch</t>
  </si>
  <si>
    <t>Spare</t>
  </si>
  <si>
    <t>https://www.maharam.com/products/spare/colors/001-luxe</t>
  </si>
  <si>
    <t>https://www.maharam.com/products/spindle-by-hella-jongerius/colors/001-tokay</t>
  </si>
  <si>
    <t>https://www.maharam.com/products/stripes-by-paul-smith/colors/008-staccato-stripe</t>
  </si>
  <si>
    <t>https://www.maharam.com/products/structure/colors/008-nature</t>
  </si>
  <si>
    <t>https://www.maharam.com/products/study/colors/001-cavalier</t>
  </si>
  <si>
    <t>Sundry</t>
  </si>
  <si>
    <t>https://www.maharam.com/products/sundry/colors/001-lemur</t>
  </si>
  <si>
    <t>https://www.maharam.com/products/superweave-by-alexander-girard-1966/colors/001-orange-and-pink</t>
  </si>
  <si>
    <t>Swathe</t>
  </si>
  <si>
    <t>https://www.maharam.com/products/swathe/colors/005-jungle</t>
  </si>
  <si>
    <t>Taper</t>
  </si>
  <si>
    <t>https://www.maharam.com/products/taper/colors/005-lightning</t>
  </si>
  <si>
    <t>Taut Linen</t>
  </si>
  <si>
    <t>https://www.maharam.com/products/taut-linen/colors/010-emblem</t>
  </si>
  <si>
    <t>https://www.maharam.com/products/tempo/colors/007-swimming</t>
  </si>
  <si>
    <t>https://www.maharam.com/products/terra-by-sander-lak/colors/003-tandem</t>
  </si>
  <si>
    <t>Tessera</t>
  </si>
  <si>
    <t>https://www.maharam.com/products/tessera/colors/006-rewild</t>
  </si>
  <si>
    <t>https://www.maharam.com/products/the-firm-by-sarah-morris/colors/003-unique</t>
  </si>
  <si>
    <t>https://www.maharam.com/products/toostripe-by-alexander-girard-1965/colors/001-orange-dark-crimson-dark</t>
  </si>
  <si>
    <t>https://www.maharam.com/products/tracery-by-scholten-baijings/colors/010-papaya</t>
  </si>
  <si>
    <t>Tress</t>
  </si>
  <si>
    <t>https://www.maharam.com/products/tress/colors/002-flourish</t>
  </si>
  <si>
    <t>Trestle</t>
  </si>
  <si>
    <t>https://www.maharam.com/products/trestle/colors/003-fuse</t>
  </si>
  <si>
    <t>Trigon</t>
  </si>
  <si>
    <t>https://www.maharam.com/products/trigon/colors/001-clarinet</t>
  </si>
  <si>
    <t>Turret</t>
  </si>
  <si>
    <t>https://www.maharam.com/products/turret/colors/012-seiche</t>
  </si>
  <si>
    <t>https://www.maharam.com/products/twist-by-bertjan-pot/colors/001-bang</t>
  </si>
  <si>
    <t>https://www.maharam.com/products/unisol-by-verner-panton-1965/colors/001-black-white</t>
  </si>
  <si>
    <t>Valley</t>
  </si>
  <si>
    <t>https://www.maharam.com/products/valley/colors/005-roots</t>
  </si>
  <si>
    <t>Valor</t>
  </si>
  <si>
    <t>https://www.maharam.com/products/valor/colors/005-spicy</t>
  </si>
  <si>
    <t>Veld</t>
  </si>
  <si>
    <t>https://www.maharam.com/products/veld/colors/009-starry</t>
  </si>
  <si>
    <t>https://www.maharam.com/products/velvet-stripe-by-paul-smith/colors/006-charcoal</t>
  </si>
  <si>
    <t>https://www.maharam.com/products/washi-by-hella-jongerius/colors/003-luminary</t>
  </si>
  <si>
    <t>Wide Corduroy</t>
  </si>
  <si>
    <t>https://www.maharam.com/products/wide-corduroy/colors/001-sanguine</t>
  </si>
  <si>
    <t>https://www.maharam.com/products/wool-check-by-paul-smith/colors/005-iris</t>
  </si>
  <si>
    <t>Wool Striae</t>
  </si>
  <si>
    <t>https://www.maharam.com/products/wool-striae/colors/007-fern</t>
  </si>
  <si>
    <t>Wool Velvet</t>
  </si>
  <si>
    <t>https://www.maharam.com/products/wool-velvet/colors/003-flagstone</t>
  </si>
  <si>
    <t>Academy</t>
  </si>
  <si>
    <t>https://burchfabrics.com/polyurethane/academy/cadet</t>
  </si>
  <si>
    <t>Thesis</t>
  </si>
  <si>
    <t>Bouclé</t>
  </si>
  <si>
    <t>https://burchfabrics.com/vinyl/carrara/dark-green</t>
  </si>
  <si>
    <t>https://burchfabrics.com/vinyl/matrix/dijon</t>
  </si>
  <si>
    <t>https://burchfabrics.com/vinyl/nexus/lichen</t>
  </si>
  <si>
    <t>Pillar</t>
  </si>
  <si>
    <t>https://burchfabrics.com/vinyl/prodigy/equestrian</t>
  </si>
  <si>
    <t>https://burchfabrics.com/vinyl/refresh/smoke</t>
  </si>
  <si>
    <t>Wisp</t>
  </si>
  <si>
    <t>Zipline</t>
  </si>
  <si>
    <t>Accolade</t>
  </si>
  <si>
    <t>Amalfi</t>
  </si>
  <si>
    <t>Ambient</t>
  </si>
  <si>
    <t>https://burchfabrics.com/seating/ambient/mist</t>
  </si>
  <si>
    <t>Astoria</t>
  </si>
  <si>
    <t>https://burchfabrics.com/seating/astoria/caribbean</t>
  </si>
  <si>
    <t>Billiard</t>
  </si>
  <si>
    <t>https://burchfabrics.com/seating/botanica/fresca</t>
  </si>
  <si>
    <t>Calypso</t>
  </si>
  <si>
    <t>https://burchfabrics.com/seating/calypso/seabreeze</t>
  </si>
  <si>
    <t>Capri</t>
  </si>
  <si>
    <t>Cheer</t>
  </si>
  <si>
    <t>Cloud Nine</t>
  </si>
  <si>
    <t>https://burchfabrics.com/seating/dash/amethyst</t>
  </si>
  <si>
    <t>Estate</t>
  </si>
  <si>
    <t>Fleur</t>
  </si>
  <si>
    <t>Glee</t>
  </si>
  <si>
    <t>Gramercy</t>
  </si>
  <si>
    <t>https://burchfabrics.com/seating/gramercy/ochre</t>
  </si>
  <si>
    <t>Hither</t>
  </si>
  <si>
    <t>Ibiza</t>
  </si>
  <si>
    <t>https://burchfabrics.com/seating/ibiza/bellini</t>
  </si>
  <si>
    <t>Ikat</t>
  </si>
  <si>
    <t>https://burchfabrics.com/seating/ikat/chartreuse</t>
  </si>
  <si>
    <t>Intermission</t>
  </si>
  <si>
    <t>https://burchfabrics.com/seating/intermission/canyon</t>
  </si>
  <si>
    <t>Lago</t>
  </si>
  <si>
    <t>https://burchfabrics.com/seating/lago/hibiscus</t>
  </si>
  <si>
    <t>Madras</t>
  </si>
  <si>
    <t>https://burchfabrics.com/seating/madras/mosaic</t>
  </si>
  <si>
    <t>Matte</t>
  </si>
  <si>
    <t>Memento</t>
  </si>
  <si>
    <t>Moxy</t>
  </si>
  <si>
    <t>https://burchfabrics.com/seating/moxy/confetti</t>
  </si>
  <si>
    <t>Neptune</t>
  </si>
  <si>
    <t>https://burchfabrics.com/seating/neptune/surf</t>
  </si>
  <si>
    <t>Ovation</t>
  </si>
  <si>
    <t>Palazzo</t>
  </si>
  <si>
    <t>https://burchfabrics.com/seating/palazzo/ginger</t>
  </si>
  <si>
    <t>Palmetto</t>
  </si>
  <si>
    <t>Parlour</t>
  </si>
  <si>
    <t>https://burchfabrics.com/seating/parlour/cornflower</t>
  </si>
  <si>
    <t>Patchwork</t>
  </si>
  <si>
    <t>Pedigree</t>
  </si>
  <si>
    <t>Rivulet</t>
  </si>
  <si>
    <t>Shearling</t>
  </si>
  <si>
    <t>https://burchfabrics.com/seating/shearling/cassis</t>
  </si>
  <si>
    <t>Solid Ground</t>
  </si>
  <si>
    <t>https://burchfabrics.com/seating/solid-ground/keylime</t>
  </si>
  <si>
    <t>Sublime</t>
  </si>
  <si>
    <t>Triton</t>
  </si>
  <si>
    <t>Tulum</t>
  </si>
  <si>
    <t>Viceroy</t>
  </si>
  <si>
    <t>https://burchfabrics.com/seating/viceroy/woodrose</t>
  </si>
  <si>
    <t>Victory</t>
  </si>
  <si>
    <t>Warwick</t>
  </si>
  <si>
    <t>https://burchfabrics.com/seating/warwick/sky</t>
  </si>
  <si>
    <t>https://www.poshtextiles.com/vadre-amber</t>
  </si>
  <si>
    <t>https://www.poshtextiles.com/chester-denim</t>
  </si>
  <si>
    <t>Alpine</t>
  </si>
  <si>
    <t>https://arc-com.com/Alpine/65030</t>
  </si>
  <si>
    <t>Everest</t>
  </si>
  <si>
    <t>https://arc-com.com/Everest/64910</t>
  </si>
  <si>
    <t>https://arc-com.com/Mustang/64804</t>
  </si>
  <si>
    <t>100% Polycarbonate Polyurethane</t>
  </si>
  <si>
    <t>Orinoco</t>
  </si>
  <si>
    <t>https://arc-com.com/Orinoco/64780</t>
  </si>
  <si>
    <t>Pinnacle</t>
  </si>
  <si>
    <t>https://arc-com.com/Pinnacle/64570</t>
  </si>
  <si>
    <t>https://arc-com.com/Pixel/64700</t>
  </si>
  <si>
    <t>River</t>
  </si>
  <si>
    <t>https://arc-com.com/River/64940</t>
  </si>
  <si>
    <t>88% Polycarbonate Polyurethane, 12% Silicone Face</t>
  </si>
  <si>
    <t>Sector</t>
  </si>
  <si>
    <t>https://arc-com.com/Sector/62629</t>
  </si>
  <si>
    <t>https://arc-com.com/Sedona/64770</t>
  </si>
  <si>
    <t>https://arc-com.com/Seville/64681</t>
  </si>
  <si>
    <t>https://arc-com.com/Speckle/65050</t>
  </si>
  <si>
    <t>Splash</t>
  </si>
  <si>
    <t>https://arc-com.com/Splash/64960</t>
  </si>
  <si>
    <t>Stetson</t>
  </si>
  <si>
    <t>https://arc-com.com/Stetson/64890</t>
  </si>
  <si>
    <t>https://arc-com.com/Wrangler/64826</t>
  </si>
  <si>
    <t>https://www.architex-ljh.com/aberdeen-rope/</t>
  </si>
  <si>
    <t>Adlon</t>
  </si>
  <si>
    <t>https://www.architex-ljh.com/adlon-bleu/</t>
  </si>
  <si>
    <t>Admiral</t>
  </si>
  <si>
    <t>https://www.architex-ljh.com/admiral-cobalt/</t>
  </si>
  <si>
    <t>Aficionado</t>
  </si>
  <si>
    <t>https://www.architex-ljh.com/aficionado-carolina/</t>
  </si>
  <si>
    <t>Alcantara</t>
  </si>
  <si>
    <t>https://www.architex-ljh.com/alcantara-aston-martin/</t>
  </si>
  <si>
    <t>Amagansett</t>
  </si>
  <si>
    <t>https://www.architex-ljh.com/amagansett-arbor/</t>
  </si>
  <si>
    <t>https://www.architex-ljh.com/amenity-adobe/</t>
  </si>
  <si>
    <t>Angora Mohair</t>
  </si>
  <si>
    <t>https://www.architex-ljh.com/angora-mohair-amalfi/</t>
  </si>
  <si>
    <t>Annual</t>
  </si>
  <si>
    <t>https://www.architex-ljh.com/annual-cadiz/</t>
  </si>
  <si>
    <t>Aperture</t>
  </si>
  <si>
    <t>https://www.architex-ljh.com/aperture-breeze/</t>
  </si>
  <si>
    <t>Artesima</t>
  </si>
  <si>
    <t>https://www.architex-ljh.com/artesima-braun/</t>
  </si>
  <si>
    <t>Askrigg</t>
  </si>
  <si>
    <t>https://www.architex-ljh.com/askrigg-taupe/</t>
  </si>
  <si>
    <t>Awaken</t>
  </si>
  <si>
    <t>https://www.architex-ljh.com/awaken-canyon/</t>
  </si>
  <si>
    <t>https://www.architex-ljh.com/balance-fluorite/</t>
  </si>
  <si>
    <t>Barnard</t>
  </si>
  <si>
    <t>https://www.architex-ljh.com/barnard-amanat/</t>
  </si>
  <si>
    <t>https://www.architex-ljh.com/baxter-beet/</t>
  </si>
  <si>
    <t>Beaucoup</t>
  </si>
  <si>
    <t>https://www.architex-ljh.com/beaucoup-light-rose/</t>
  </si>
  <si>
    <t>Bellevue</t>
  </si>
  <si>
    <t>https://www.architex-ljh.com/bellevue-sovereign/</t>
  </si>
  <si>
    <t>Bibury</t>
  </si>
  <si>
    <t>https://www.architex-ljh.com/bibury-lichen/</t>
  </si>
  <si>
    <t>Biscayne</t>
  </si>
  <si>
    <t>https://www.architex-ljh.com/biscayne-chimera/</t>
  </si>
  <si>
    <t>https://www.architex-ljh.com/bliss-biscuit/</t>
  </si>
  <si>
    <t>https://www.architex-ljh.com/boardwalk-atlantic-city/</t>
  </si>
  <si>
    <t>Boyle</t>
  </si>
  <si>
    <t>https://www.architex-ljh.com/boyle-chervil/</t>
  </si>
  <si>
    <t>Bozeman</t>
  </si>
  <si>
    <t>https://www.architex-ljh.com/bozeman-bark/</t>
  </si>
  <si>
    <t>Brera</t>
  </si>
  <si>
    <t>https://www.architex-ljh.com/brera-chestnut/</t>
  </si>
  <si>
    <t>Brisco</t>
  </si>
  <si>
    <t>https://www.architex-ljh.com/brisco-charcoal/</t>
  </si>
  <si>
    <t>Britannia</t>
  </si>
  <si>
    <t>https://www.architex-ljh.com/britannia-biscotti/</t>
  </si>
  <si>
    <t>https://www.architex-ljh.com/brixton-brick/</t>
  </si>
  <si>
    <t>Bryn Mawr</t>
  </si>
  <si>
    <t>https://www.architex-ljh.com/bryn-mawr-balch/</t>
  </si>
  <si>
    <t>Cabin</t>
  </si>
  <si>
    <t>https://www.architex-ljh.com/cabin-cadiz/</t>
  </si>
  <si>
    <t>Caledonian</t>
  </si>
  <si>
    <t>https://www.architex-ljh.com/caledonian-alabaster/</t>
  </si>
  <si>
    <t>Calf</t>
  </si>
  <si>
    <t>https://www.architex-ljh.com/calf-alabaster/</t>
  </si>
  <si>
    <t>Calyx</t>
  </si>
  <si>
    <t>https://www.architex-ljh.com/calyx-cadiz/</t>
  </si>
  <si>
    <t>Cane</t>
  </si>
  <si>
    <t>https://www.architex-ljh.com/cane-night/</t>
  </si>
  <si>
    <t>https://www.architex-ljh.com/chambray-bee-hive/</t>
  </si>
  <si>
    <t>Charted</t>
  </si>
  <si>
    <t>https://www.architex-ljh.com/charted-alizarin/</t>
  </si>
  <si>
    <t>Chesham</t>
  </si>
  <si>
    <t>https://www.architex-ljh.com/chesham-pavestone/</t>
  </si>
  <si>
    <t>Chetlenham</t>
  </si>
  <si>
    <t>https://www.architex-ljh.com/chetlenham-lichen/</t>
  </si>
  <si>
    <t>Chindi</t>
  </si>
  <si>
    <t>https://www.architex-ljh.com/chindi-apricot/</t>
  </si>
  <si>
    <t>https://www.architex-ljh.com/classic-birch/</t>
  </si>
  <si>
    <t>Cleo</t>
  </si>
  <si>
    <t>https://www.architex-ljh.com/cleo-carbon/</t>
  </si>
  <si>
    <t>Clipper</t>
  </si>
  <si>
    <t>https://www.architex-ljh.com/clipper-apt/</t>
  </si>
  <si>
    <t>https://www.architex-ljh.com/cloud-nine-cardamom/</t>
  </si>
  <si>
    <t>Coachella</t>
  </si>
  <si>
    <t>https://www.architex-ljh.com/coachella-sharkskin/</t>
  </si>
  <si>
    <t>Coconut Grove</t>
  </si>
  <si>
    <t>https://www.architex-ljh.com/coconut-grove-seaglass/</t>
  </si>
  <si>
    <t>Community</t>
  </si>
  <si>
    <t>https://www.architex-ljh.com/community-space/</t>
  </si>
  <si>
    <t>https://www.architex-ljh.com/connect-celestial/</t>
  </si>
  <si>
    <t>Connery</t>
  </si>
  <si>
    <t>https://www.architex-ljh.com/connery-amethyst/</t>
  </si>
  <si>
    <t>https://www.architex-ljh.com/cozy-blanket/</t>
  </si>
  <si>
    <t>https://www.architex-ljh.com/craft-community/</t>
  </si>
  <si>
    <t>Crepon</t>
  </si>
  <si>
    <t>https://www.architex-ljh.com/crepon-caribbean/</t>
  </si>
  <si>
    <t>https://www.architex-ljh.com/crescendo-cadet/</t>
  </si>
  <si>
    <t>Cruise</t>
  </si>
  <si>
    <t>https://www.architex-ljh.com/cruise-caribbean/</t>
  </si>
  <si>
    <t>Cupertino</t>
  </si>
  <si>
    <t>https://www.architex-ljh.com/cupertino-alves/</t>
  </si>
  <si>
    <t>Danbury</t>
  </si>
  <si>
    <t>https://www.architex-ljh.com/danbury-ash/</t>
  </si>
  <si>
    <t>https://www.architex-ljh.com/dapple-balsa/</t>
  </si>
  <si>
    <t>Debutante</t>
  </si>
  <si>
    <t>https://www.architex-ljh.com/debutante-blanc/</t>
  </si>
  <si>
    <t>Deepdale</t>
  </si>
  <si>
    <t>https://www.architex-ljh.com/deepdale-gull-grey/</t>
  </si>
  <si>
    <t>Diamant</t>
  </si>
  <si>
    <t>https://www.architex-ljh.com/diamant-carbon/</t>
  </si>
  <si>
    <t>Division</t>
  </si>
  <si>
    <t>https://www.architex-ljh.com/division-chopin-theatre/</t>
  </si>
  <si>
    <t>Dusk</t>
  </si>
  <si>
    <t>https://www.architex-ljh.com/dusk-gull/</t>
  </si>
  <si>
    <t>Ease</t>
  </si>
  <si>
    <t>https://www.architex-ljh.com/ease-forgive/</t>
  </si>
  <si>
    <t>Echelon</t>
  </si>
  <si>
    <t>https://www.architex-ljh.com/echelon-bay/</t>
  </si>
  <si>
    <t>https://www.architex-ljh.com/editor-bailey/</t>
  </si>
  <si>
    <t>Edwardian</t>
  </si>
  <si>
    <t>https://www.architex-ljh.com/edwardian-burgundy/</t>
  </si>
  <si>
    <t>Elegant</t>
  </si>
  <si>
    <t>https://www.architex-ljh.com/elegant-bahama/</t>
  </si>
  <si>
    <t>https://www.architex-ljh.com/elite-blush/</t>
  </si>
  <si>
    <t>Emergent</t>
  </si>
  <si>
    <t>https://www.architex-ljh.com/emergent-balsa/</t>
  </si>
  <si>
    <t>https://www.architex-ljh.com/escapade-amber/</t>
  </si>
  <si>
    <t>Excel</t>
  </si>
  <si>
    <t>https://www.architex-ljh.com/excel-coral/</t>
  </si>
  <si>
    <t>https://www.architex-ljh.com/excursion-aster/</t>
  </si>
  <si>
    <t>https://www.architex-ljh.com/flex-beach/</t>
  </si>
  <si>
    <t>https://www.architex-ljh.com/frolic-acai/</t>
  </si>
  <si>
    <t>Gargrave</t>
  </si>
  <si>
    <t>https://www.architex-ljh.com/gargrave-heather/</t>
  </si>
  <si>
    <t>https://www.architex-ljh.com/gemma-ash/</t>
  </si>
  <si>
    <t>https://www.architex-ljh.com/getaway-belize/</t>
  </si>
  <si>
    <t>Gilded Age</t>
  </si>
  <si>
    <t>https://www.architex-ljh.com/gilded-age-carnegie/</t>
  </si>
  <si>
    <t>Glamis</t>
  </si>
  <si>
    <t>https://www.architex-ljh.com/glamis-graphite/</t>
  </si>
  <si>
    <t>Gloucester</t>
  </si>
  <si>
    <t>https://www.architex-ljh.com/gloucester-crafted/</t>
  </si>
  <si>
    <t>Greenwich</t>
  </si>
  <si>
    <t>https://www.architex-ljh.com/greenwich-bronze/</t>
  </si>
  <si>
    <t>Hanbel</t>
  </si>
  <si>
    <t>https://www.architex-ljh.com/hanbel-cobalt/</t>
  </si>
  <si>
    <t>Happy</t>
  </si>
  <si>
    <t>https://www.architex-ljh.com/happy-blissful/</t>
  </si>
  <si>
    <t>Haute Seat</t>
  </si>
  <si>
    <t>https://www.architex-ljh.com/haute-seat-ultra-marine/</t>
  </si>
  <si>
    <t>Hawes</t>
  </si>
  <si>
    <t>https://www.architex-ljh.com/hawes-natural/</t>
  </si>
  <si>
    <t>Healthy</t>
  </si>
  <si>
    <t>https://www.architex-ljh.com/healthy-active/</t>
  </si>
  <si>
    <t>https://www.architex-ljh.com/hero-bison/</t>
  </si>
  <si>
    <t>Hero</t>
  </si>
  <si>
    <t>Himalayan</t>
  </si>
  <si>
    <t>https://www.architex-ljh.com/himalayan-annapurna/</t>
  </si>
  <si>
    <t>https://www.architex-ljh.com/hive-aspen/</t>
  </si>
  <si>
    <t>Holloway</t>
  </si>
  <si>
    <t>https://www.architex-ljh.com/holloway-lime/</t>
  </si>
  <si>
    <t>Hurlingham</t>
  </si>
  <si>
    <t>https://www.architex-ljh.com/hurlingham-flannel/</t>
  </si>
  <si>
    <t>https://www.architex-ljh.com/ikat-acacia/</t>
  </si>
  <si>
    <t>Indio</t>
  </si>
  <si>
    <t>https://www.architex-ljh.com/indio-chervil/</t>
  </si>
  <si>
    <t>Inner Circle</t>
  </si>
  <si>
    <t>https://www.architex-ljh.com/inner-circle-community/</t>
  </si>
  <si>
    <t>Insideout</t>
  </si>
  <si>
    <t>https://www.architex-ljh.com/insideout-cabana/</t>
  </si>
  <si>
    <t>Inspire</t>
  </si>
  <si>
    <t>https://www.architex-ljh.com/inspire-architecture/</t>
  </si>
  <si>
    <t>Inverness</t>
  </si>
  <si>
    <t>https://www.architex-ljh.com/inverness-granite/</t>
  </si>
  <si>
    <t>Isla</t>
  </si>
  <si>
    <t>https://www.architex-ljh.com/isla-brick/</t>
  </si>
  <si>
    <t>https://www.architex-ljh.com/jasper-ash/</t>
  </si>
  <si>
    <t>https://www.architex-ljh.com/kindred-family/</t>
  </si>
  <si>
    <t>Kingham</t>
  </si>
  <si>
    <t>https://www.architex-ljh.com/kingham-natural/</t>
  </si>
  <si>
    <t>https://www.architex-ljh.com/kismet-black/</t>
  </si>
  <si>
    <t>Knowledge</t>
  </si>
  <si>
    <t>https://www.architex-ljh.com/knowledge-calm/</t>
  </si>
  <si>
    <t>Laceum</t>
  </si>
  <si>
    <t>https://www.architex-ljh.com/laceum-alencon/</t>
  </si>
  <si>
    <t>Laguna</t>
  </si>
  <si>
    <t>https://www.architex-ljh.com/laguna-coral/</t>
  </si>
  <si>
    <t>Lanai</t>
  </si>
  <si>
    <t>https://www.architex-ljh.com/lanai-sea-green/</t>
  </si>
  <si>
    <t>Las Palmas</t>
  </si>
  <si>
    <t>https://www.architex-ljh.com/las-palmas-curacao/</t>
  </si>
  <si>
    <t>Layers</t>
  </si>
  <si>
    <t>https://www.architex-ljh.com/layers-everglade/</t>
  </si>
  <si>
    <t>Leatherly</t>
  </si>
  <si>
    <t>https://www.architex-ljh.com/leatherly-bark/</t>
  </si>
  <si>
    <t>100% Upcycled Leather</t>
  </si>
  <si>
    <t>Lennon</t>
  </si>
  <si>
    <t>https://www.architex-ljh.com/lennon-come-together/</t>
  </si>
  <si>
    <t>https://www.architex-ljh.com/linea-buff/</t>
  </si>
  <si>
    <t>Macallan</t>
  </si>
  <si>
    <t>https://www.architex-ljh.com/macallan-rosewood/</t>
  </si>
  <si>
    <t>Madore</t>
  </si>
  <si>
    <t>https://www.architex-ljh.com/madore-cardinal/</t>
  </si>
  <si>
    <t>Mahony</t>
  </si>
  <si>
    <t>https://www.architex-ljh.com/mahony-oak-park/</t>
  </si>
  <si>
    <t>Malham</t>
  </si>
  <si>
    <t>https://www.architex-ljh.com/malham-natural/</t>
  </si>
  <si>
    <t>Manifest</t>
  </si>
  <si>
    <t>https://www.architex-ljh.com/manifest-abundance/</t>
  </si>
  <si>
    <t>Manzanita</t>
  </si>
  <si>
    <t>https://www.architex-ljh.com/manzanita-blue-palo-verde/</t>
  </si>
  <si>
    <t>Marcona</t>
  </si>
  <si>
    <t>https://www.architex-ljh.com/marcona-cinnamon/</t>
  </si>
  <si>
    <t>Maroc</t>
  </si>
  <si>
    <t>https://www.architex-ljh.com/maroc-blue-spice/</t>
  </si>
  <si>
    <t>Marylebone</t>
  </si>
  <si>
    <t>https://www.architex-ljh.com/marylebone-verdigris/</t>
  </si>
  <si>
    <t>https://www.architex-ljh.com/maxim-cloud/</t>
  </si>
  <si>
    <t>https://www.architex-ljh.com/meridian-aegean/</t>
  </si>
  <si>
    <t>Mime</t>
  </si>
  <si>
    <t>https://www.architex-ljh.com/mime-bijou/</t>
  </si>
  <si>
    <t>Montauk</t>
  </si>
  <si>
    <t>https://www.architex-ljh.com/montauk-cliff/</t>
  </si>
  <si>
    <t>Natura</t>
  </si>
  <si>
    <t>https://www.architex-ljh.com/natura-gargoyle/</t>
  </si>
  <si>
    <t>https://www.architex-ljh.com/nest-juniper/</t>
  </si>
  <si>
    <t>https://www.architex-ljh.com/noble-aqua/</t>
  </si>
  <si>
    <t>Nourish</t>
  </si>
  <si>
    <t>https://www.architex-ljh.com/nourish-apple/</t>
  </si>
  <si>
    <t>Optimum</t>
  </si>
  <si>
    <t>https://www.architex-ljh.com/optimum-aurora/</t>
  </si>
  <si>
    <t>https://www.architex-ljh.com/otto-braun/</t>
  </si>
  <si>
    <t>Palm Desert</t>
  </si>
  <si>
    <t>https://www.architex-ljh.com/palm-desert-beach/</t>
  </si>
  <si>
    <t>Palo Alto</t>
  </si>
  <si>
    <t>https://www.architex-ljh.com/palo-alto-addison/</t>
  </si>
  <si>
    <t>https://www.architex-ljh.com/paragon-ash/</t>
  </si>
  <si>
    <t>https://www.architex-ljh.com/pathway-celeste/</t>
  </si>
  <si>
    <t>Pelle</t>
  </si>
  <si>
    <t>https://www.architex-ljh.com/pelle-avanti/</t>
  </si>
  <si>
    <t>https://www.architex-ljh.com/piazza-antelope/</t>
  </si>
  <si>
    <t>Pinna</t>
  </si>
  <si>
    <t>https://www.architex-ljh.com/pinna-balsa/</t>
  </si>
  <si>
    <t>Pinwale</t>
  </si>
  <si>
    <t>https://www.architex-ljh.com/pinwale-clay/</t>
  </si>
  <si>
    <t>Pinyon</t>
  </si>
  <si>
    <t>https://www.architex-ljh.com/pinyon-fennel/</t>
  </si>
  <si>
    <t>Pisa</t>
  </si>
  <si>
    <t>https://www.architex-ljh.com/pisa-camposanto/</t>
  </si>
  <si>
    <t>Pisco</t>
  </si>
  <si>
    <t>https://www.architex-ljh.com/pisco-charcoal/</t>
  </si>
  <si>
    <t>Plateau</t>
  </si>
  <si>
    <t>https://www.architex-ljh.com/plateau-beach/</t>
  </si>
  <si>
    <t>Plunge</t>
  </si>
  <si>
    <t>https://www.architex-ljh.com/plunge-cadiz/</t>
  </si>
  <si>
    <t>Poise</t>
  </si>
  <si>
    <t>https://www.architex-ljh.com/poise-cactus/</t>
  </si>
  <si>
    <t>Port of Call</t>
  </si>
  <si>
    <t>https://www.architex-ljh.com/port-of-call-moorea/</t>
  </si>
  <si>
    <t>Positano</t>
  </si>
  <si>
    <t>Posy</t>
  </si>
  <si>
    <t>https://www.architex-ljh.com/posy-clary-sage/</t>
  </si>
  <si>
    <t>Printemps</t>
  </si>
  <si>
    <t>https://www.architex-ljh.com/printemps-dew/</t>
  </si>
  <si>
    <t>Privateer</t>
  </si>
  <si>
    <t>https://www.architex-ljh.com/privateer-ballast/</t>
  </si>
  <si>
    <t>Purebotanica</t>
  </si>
  <si>
    <t>https://www.architex-ljh.com/purebotanica-basil/</t>
  </si>
  <si>
    <t>Radiant</t>
  </si>
  <si>
    <t>https://www.architex-ljh.com/radiant-beach/</t>
  </si>
  <si>
    <t>Rainbow</t>
  </si>
  <si>
    <t>https://www.architex-ljh.com/rainbow-autumn/</t>
  </si>
  <si>
    <t>Resort</t>
  </si>
  <si>
    <t>https://www.architex-ljh.com/resort-aruba/</t>
  </si>
  <si>
    <t>Revel</t>
  </si>
  <si>
    <t>https://www.architex-ljh.com/revel-aegean/</t>
  </si>
  <si>
    <t>Richmond</t>
  </si>
  <si>
    <t>https://www.architex-ljh.com/richmond-abyss/</t>
  </si>
  <si>
    <t>https://www.architex-ljh.com/riva-beige/</t>
  </si>
  <si>
    <t>Sag Harbor</t>
  </si>
  <si>
    <t>https://www.architex-ljh.com/sag-harbor-bay/</t>
  </si>
  <si>
    <t>Salter</t>
  </si>
  <si>
    <t>https://www.architex-ljh.com/salter-apple/</t>
  </si>
  <si>
    <t>Savant</t>
  </si>
  <si>
    <t>https://www.architex-ljh.com/savant-bronze/</t>
  </si>
  <si>
    <t>https://www.architex-ljh.com/seabed-bondi-beach/</t>
  </si>
  <si>
    <t>Serena</t>
  </si>
  <si>
    <t>https://www.architex-ljh.com/serena-charcoal/</t>
  </si>
  <si>
    <t>https://www.architex-ljh.com/shibori-linen-nettle/</t>
  </si>
  <si>
    <t>Shibori Linen</t>
  </si>
  <si>
    <t>https://www.architex-ljh.com/shoreline-bavaro-beach/</t>
  </si>
  <si>
    <t>Shower</t>
  </si>
  <si>
    <t>https://www.architex-ljh.com/shower-bondi-beach/</t>
  </si>
  <si>
    <t>Sightsee</t>
  </si>
  <si>
    <t>https://www.architex-ljh.com/sightsee-quarry/</t>
  </si>
  <si>
    <t>https://www.architex-ljh.com/skipper-cobalt/</t>
  </si>
  <si>
    <t>Sojourn</t>
  </si>
  <si>
    <t>https://www.architex-ljh.com/sojourn-arctic/</t>
  </si>
  <si>
    <t>Soothe</t>
  </si>
  <si>
    <t>https://www.architex-ljh.com/soothe-sun-shower/</t>
  </si>
  <si>
    <t>Sound Bite</t>
  </si>
  <si>
    <t>https://www.architex-ljh.com/sound-bite-encore/</t>
  </si>
  <si>
    <t>Spencer</t>
  </si>
  <si>
    <t>https://www.architex-ljh.com/spencer-chicago/</t>
  </si>
  <si>
    <t>https://www.architex-ljh.com/spritz-funghi/</t>
  </si>
  <si>
    <t>Stage Bill</t>
  </si>
  <si>
    <t>Starlight</t>
  </si>
  <si>
    <t>https://www.architex-ljh.com/starlight-beach/</t>
  </si>
  <si>
    <t>Stoneham</t>
  </si>
  <si>
    <t>https://www.architex-ljh.com/stoneham-dark-grey/</t>
  </si>
  <si>
    <t>Subculture</t>
  </si>
  <si>
    <t>https://www.architex-ljh.com/subculture-fawn/</t>
  </si>
  <si>
    <t>https://www.architex-ljh.com/sullivan-chicago/</t>
  </si>
  <si>
    <t>https://www.architex-ljh.com/sun-kissed-fresno/</t>
  </si>
  <si>
    <t>Sunfair</t>
  </si>
  <si>
    <t>https://www.architex-ljh.com/sunfair-celery/</t>
  </si>
  <si>
    <t>Sunnyvale</t>
  </si>
  <si>
    <t>https://www.architex-ljh.com/sunnyvale-bayshore/</t>
  </si>
  <si>
    <t>Suri</t>
  </si>
  <si>
    <t>https://www.architex-ljh.com/suri-ash/</t>
  </si>
  <si>
    <t>Sutherland</t>
  </si>
  <si>
    <t>https://www.architex-ljh.com/sutherland-aegean/</t>
  </si>
  <si>
    <t>Sybarite</t>
  </si>
  <si>
    <t>https://www.architex-ljh.com/sybarite-bliss/</t>
  </si>
  <si>
    <t>Tampa Bay</t>
  </si>
  <si>
    <t>https://www.architex-ljh.com/tampa-bay-ethiopia/</t>
  </si>
  <si>
    <t>https://www.architex-ljh.com/tessellation-bayleaf/</t>
  </si>
  <si>
    <t>Thornton</t>
  </si>
  <si>
    <t>https://www.architex-ljh.com/thornton-heirloom/</t>
  </si>
  <si>
    <t>https://www.architex-ljh.com/timeless-apple/</t>
  </si>
  <si>
    <t>https://www.architex-ljh.com/trapeze-carbon/</t>
  </si>
  <si>
    <t>Tuatara</t>
  </si>
  <si>
    <t>https://www.architex-ljh.com/tuatara-aqua/</t>
  </si>
  <si>
    <t>Tussar</t>
  </si>
  <si>
    <t>https://www.architex-ljh.com/tussar-cement/</t>
  </si>
  <si>
    <t>Twickenham</t>
  </si>
  <si>
    <t>https://www.architex-ljh.com/twickenham-camel/</t>
  </si>
  <si>
    <t>Twilight Time</t>
  </si>
  <si>
    <t>https://www.architex-ljh.com/twilight-time-amber/</t>
  </si>
  <si>
    <t>Unity</t>
  </si>
  <si>
    <t>https://www.architex-ljh.com/unity-beach/</t>
  </si>
  <si>
    <t>Valais</t>
  </si>
  <si>
    <t>https://www.architex-ljh.com/valais-charcoal/</t>
  </si>
  <si>
    <t>Valencia</t>
  </si>
  <si>
    <t>https://www.architex-ljh.com/valencia-celeste/</t>
  </si>
  <si>
    <t>Vassar</t>
  </si>
  <si>
    <t>https://www.architex-ljh.com/vassar-cothren/</t>
  </si>
  <si>
    <t>Veloce</t>
  </si>
  <si>
    <t>https://www.architex-ljh.com/veloce-chocolate/</t>
  </si>
  <si>
    <t>Wellesley</t>
  </si>
  <si>
    <t>https://www.architex-ljh.com/wellesley-haynes/</t>
  </si>
  <si>
    <t>Westminster</t>
  </si>
  <si>
    <t>https://www.architex-ljh.com/westminster-clove/</t>
  </si>
  <si>
    <t>Whitehall</t>
  </si>
  <si>
    <t>https://www.architex-ljh.com/whitehall-blush/</t>
  </si>
  <si>
    <t>Winfield</t>
  </si>
  <si>
    <t>https://www.architex-ljh.com/winfield-helium/</t>
  </si>
  <si>
    <t>Winston</t>
  </si>
  <si>
    <t>https://www.architex-ljh.com/winston-acorn/</t>
  </si>
  <si>
    <t>Yellowstone</t>
  </si>
  <si>
    <t>https://www.architex-ljh.com/yellowstone-mineral/</t>
  </si>
  <si>
    <t>Zenith</t>
  </si>
  <si>
    <t>https://www.architex-ljh.com/zenith-azure/</t>
  </si>
  <si>
    <t>https://www.cfstinson.com/Finishes/detail.jsp?lid=1001&amp;fid=864791</t>
  </si>
  <si>
    <t>Apprentice</t>
  </si>
  <si>
    <t>https://www.cfstinson.com/Finishes/detail.jsp?lid=1001&amp;fid=864807</t>
  </si>
  <si>
    <t>https://www.cfstinson.com/Finishes/detail.jsp?lid=1001&amp;fid=868610</t>
  </si>
  <si>
    <t>Bijou</t>
  </si>
  <si>
    <t>https://www.cfstinson.com/Finishes/detail.jsp?lid=1001&amp;fid=864634</t>
  </si>
  <si>
    <t>https://www.cfstinson.com/Finishes/detail.jsp?lid=1001&amp;fid=864799</t>
  </si>
  <si>
    <t>https://www.cfstinson.com/Finishes/detail.jsp?lid=1001&amp;fid=864772</t>
  </si>
  <si>
    <t>Dynamic</t>
  </si>
  <si>
    <t>https://www.cfstinson.com/Finishes/detail.jsp?lid=1001&amp;fid=864828</t>
  </si>
  <si>
    <t>Faux Bois</t>
  </si>
  <si>
    <t>https://www.cfstinson.com/Finishes/detail.jsp?lid=1001&amp;fid=868156</t>
  </si>
  <si>
    <t>https://www.cfstinson.com/Finishes/detail.jsp?lid=1001&amp;fid=865355</t>
  </si>
  <si>
    <t>Mixed Media</t>
  </si>
  <si>
    <t>https://www.cfstinson.com/Finishes/detail.jsp?lid=1001&amp;fid=864760</t>
  </si>
  <si>
    <t>Plaid-itude</t>
  </si>
  <si>
    <t>https://www.cfstinson.com/Finishes/detail.jsp?lid=1001&amp;fid=869028</t>
  </si>
  <si>
    <t>https://www.cfstinson.com/Finishes/detail.jsp?lid=1001&amp;fid=864645</t>
  </si>
  <si>
    <t>https://www.cfstinson.com/Finishes/detail.jsp?lid=1001&amp;fid=868152</t>
  </si>
  <si>
    <t>https://www.cfstinson.com/Finishes/detail.jsp?lid=1001&amp;fid=864857</t>
  </si>
  <si>
    <t>Studio</t>
  </si>
  <si>
    <t>https://www.cfstinson.com/Finishes/detail.jsp?lid=1001&amp;fid=866285</t>
  </si>
  <si>
    <t>Turn</t>
  </si>
  <si>
    <t>https://www.cfstinson.com/Finishes/detail.jsp?lid=1001&amp;fid=865533</t>
  </si>
  <si>
    <t>Upgrade</t>
  </si>
  <si>
    <t>https://www.cfstinson.com/Finishes/detail.jsp?lid=1001&amp;fid=869010</t>
  </si>
  <si>
    <t>Blink Ombre</t>
  </si>
  <si>
    <t>https://www.cfstinson.com/Finishes/detail.jsp?lid=1001&amp;fid=864400</t>
  </si>
  <si>
    <t>Pebble Trail</t>
  </si>
  <si>
    <t>https://www.cfstinson.com/Finishes/detail.jsp?lid=1001&amp;fid=865543</t>
  </si>
  <si>
    <t>Tinker</t>
  </si>
  <si>
    <t>https://www.cfstinson.com/Finishes/detail.jsp?lid=1001&amp;fid=864657</t>
  </si>
  <si>
    <t>Watercolor Grid</t>
  </si>
  <si>
    <t>https://www.cfstinson.com/Finishes/detail.jsp?lid=1001&amp;fid=861969</t>
  </si>
  <si>
    <t>Attaché</t>
  </si>
  <si>
    <t>Fiddlesticks</t>
  </si>
  <si>
    <t>https://www.cfstinson.com/Finishes/detail.jsp?lid=1001&amp;fid=868190</t>
  </si>
  <si>
    <t>https://www.cfstinson.com/Finishes/detail.jsp?lid=1001&amp;fid=868096</t>
  </si>
  <si>
    <t>Rain Pool</t>
  </si>
  <si>
    <t>https://www.cfstinson.com/Finishes/detail.jsp?lid=1001&amp;fid=869454</t>
  </si>
  <si>
    <t>https://www.cfstinson.com/Finishes/detail.jsp?lid=1001&amp;fid=862214</t>
  </si>
  <si>
    <t>https://www.cfstinson.com/Finishes/detail.jsp?lid=1001&amp;fid=868050</t>
  </si>
  <si>
    <t>https://www.cfstinson.com/Finishes/detail.jsp?lid=1001&amp;fid=865523</t>
  </si>
  <si>
    <t>Textured</t>
  </si>
  <si>
    <t>https://www.camirafabrics.com/us/contract/fabrics/247-flax</t>
  </si>
  <si>
    <t>https://www.camirafabrics.com/us/contract/fabrics/aquarius</t>
  </si>
  <si>
    <t>https://www.camirafabrics.com/us/contract/fabrics/blazer</t>
  </si>
  <si>
    <t>https://www.camirafabrics.com/us/contract/fabrics/craggan-flax</t>
  </si>
  <si>
    <t>https://www.camirafabrics.com/us/contract/fabrics/era</t>
  </si>
  <si>
    <t>https://www.camirafabrics.com/us/contract/fabrics/era-66</t>
  </si>
  <si>
    <t>https://www.camirafabrics.com/us/contract/fabrics/gravity</t>
  </si>
  <si>
    <t>https://www.camirafabrics.com/us/contract/fabrics/halcyon-aspen</t>
  </si>
  <si>
    <t>https://www.camirafabrics.com/us/contract/fabrics/halcyon-blossom</t>
  </si>
  <si>
    <t>https://www.camirafabrics.com/us/contract/fabrics/halcyon-cedar</t>
  </si>
  <si>
    <t>https://www.camirafabrics.com/us/contract/fabrics/hemp</t>
  </si>
  <si>
    <t>https://www.camirafabrics.com/us/contract/fabrics/kyoto</t>
  </si>
  <si>
    <t>https://www.camirafabrics.com/us/contract/fabrics/main-line-flax</t>
  </si>
  <si>
    <t>https://www.camirafabrics.com/us/contract/fabrics/main-line-twist</t>
  </si>
  <si>
    <t>https://www.camirafabrics.com/us/contract/fabrics/oceanic</t>
  </si>
  <si>
    <t>https://www.camirafabrics.com/us/contract/fabrics/quest</t>
  </si>
  <si>
    <t>https://www.camirafabrics.com/us/contract/fabrics/regent</t>
  </si>
  <si>
    <t>Revolutionary by Camira</t>
  </si>
  <si>
    <t>https://www.camirafabrics.com/us/contract/fabrics/revolutionary-by-camira</t>
  </si>
  <si>
    <t>https://www.camirafabrics.com/us/contract/fabrics/rivet</t>
  </si>
  <si>
    <t>https://www.camirafabrics.com/us/contract/fabrics/silk</t>
  </si>
  <si>
    <t>https://www.camirafabrics.com/us/contract/fabrics/sumi</t>
  </si>
  <si>
    <t>https://www.camirafabrics.com/us/contract/fabrics/synergy</t>
  </si>
  <si>
    <t>https://www.camirafabrics.com/us/contract/fabrics/synergy-66</t>
  </si>
  <si>
    <t>https://www.camirafabrics.com/us/contract/fabrics/synergy-quilt-channel</t>
  </si>
  <si>
    <t>https://www.camirafabrics.com/us/contract/fabrics/synergy-quilt-chevron</t>
  </si>
  <si>
    <t>https://www.camirafabrics.com/us/contract/fabrics/synergy-quilt-hourglass</t>
  </si>
  <si>
    <t>https://www.camirafabrics.com/us/contract/fabrics/track</t>
  </si>
  <si>
    <t>https://www.camirafabrics.com/us/contract/fabrics/yoredale</t>
  </si>
  <si>
    <t>Alle</t>
  </si>
  <si>
    <t>https://www.kvadrat.dk/en/products/upholstery/1016-alle</t>
  </si>
  <si>
    <t>Aaren</t>
  </si>
  <si>
    <t>https://www.kvadrat.dk/en/products/upholstery/8098-aaren</t>
  </si>
  <si>
    <t>Drop</t>
  </si>
  <si>
    <t>https://www.kvadrat.dk/en/products/upholstery/13001-drop</t>
  </si>
  <si>
    <t>Einar</t>
  </si>
  <si>
    <t>https://www.kvadrat.dk/en/products/upholstery/1250-einar</t>
  </si>
  <si>
    <t>Foss</t>
  </si>
  <si>
    <t>Hero Heather</t>
  </si>
  <si>
    <t>https://www.kvadrat.dk/en/products/upholstery/1024-hero-heather</t>
  </si>
  <si>
    <t>Naveli</t>
  </si>
  <si>
    <t>https://www.kvadrat.dk/en/products/upholstery/1025-naveli</t>
  </si>
  <si>
    <t>Re-Wool 2</t>
  </si>
  <si>
    <t>Sone</t>
  </si>
  <si>
    <t>https://www.kvadrat.dk/en/products/upholstery/8107-sone</t>
  </si>
  <si>
    <t>Rumor</t>
  </si>
  <si>
    <t>https://www.kvadrat.dk/en/products/upholstery/13032-rumor</t>
  </si>
  <si>
    <t>Suunta</t>
  </si>
  <si>
    <t>https://www.kvadrat.dk/en/products/upholstery/13025-suunta</t>
  </si>
  <si>
    <t>Triangle</t>
  </si>
  <si>
    <t>Reflex</t>
  </si>
  <si>
    <t>51% Polyacrylic, 49% Polyester</t>
  </si>
  <si>
    <t>77% Recycled Polyester, 23% Nylon</t>
  </si>
  <si>
    <t>100% Polyester</t>
  </si>
  <si>
    <t>79% Polyester, 21% Acrylic</t>
  </si>
  <si>
    <t>49% Recycled Polyester, 27% Polyester, 24% Nylon</t>
  </si>
  <si>
    <t>82% Polyester, 18% Nylon</t>
  </si>
  <si>
    <t>73% Sunbrella Acrylic, 27% Sunbrella Polyester</t>
  </si>
  <si>
    <t>100% Recycled Nylon</t>
  </si>
  <si>
    <t>100% Recycled Polyester</t>
  </si>
  <si>
    <t>83% Polyester, 17% Nylon</t>
  </si>
  <si>
    <t>93% Polyester, 7% Polyacrylic</t>
  </si>
  <si>
    <t>66% Polyacrylic, 34% Polyester</t>
  </si>
  <si>
    <t>74% Recycled Polyester, 26% Nylon</t>
  </si>
  <si>
    <t>61% Polyester, 38% Recycled Polyester, 1% Nylon</t>
  </si>
  <si>
    <t>63% Sunbrella Acrylic, 37% Sunbrella Polyester</t>
  </si>
  <si>
    <t>53% Viscose, 47% Polyester</t>
  </si>
  <si>
    <t>79% Polyester, 21% Recycled Polyester, 1% Nylon</t>
  </si>
  <si>
    <t>68% Recycled Polyester, 32% Polyester</t>
  </si>
  <si>
    <t>100% Polyester, 24% SEAQUAL Yarn</t>
  </si>
  <si>
    <t>63% Polyester, 37% Acrylic</t>
  </si>
  <si>
    <t>100% Sunbrella Acrylic</t>
  </si>
  <si>
    <t>52% Wool, 48% Acrylic</t>
  </si>
  <si>
    <t>58% Recycled Polyester, 21% Polyester, 21% Nylon</t>
  </si>
  <si>
    <t>78% Recycled Polyester, 22% Nylon</t>
  </si>
  <si>
    <t>70% Wool, 20% Polyester, 5% Acrylic, 5% Nylon</t>
  </si>
  <si>
    <t>64% Polyester, 36% Polyacrylic</t>
  </si>
  <si>
    <t>67% Recycled Polyester, 33% Nylon</t>
  </si>
  <si>
    <t>58% Trevira, 42% Polyester</t>
  </si>
  <si>
    <t>80% Polyester, 19% Recycled Polyester, 1% Nylon</t>
  </si>
  <si>
    <t>64% Polyester, 36% Acrylic</t>
  </si>
  <si>
    <t>51% Polyester, 32% Recycled Polyester, 17% Nylon</t>
  </si>
  <si>
    <t>58% Acrylic, 42% Polyester</t>
  </si>
  <si>
    <t>66% Polyester, 13% Recycled Polyester, 21% Nylon</t>
  </si>
  <si>
    <t>45% Polyester, 34% Acrylic, 15% Cotton, 6% Viscose</t>
  </si>
  <si>
    <t>72% Recycled Polyester, 28% Nylon</t>
  </si>
  <si>
    <t>80% Recycled Polyester, 20% Polyester</t>
  </si>
  <si>
    <t>59% Recycled Polyester, 22% Nylon, 19% Polyester</t>
  </si>
  <si>
    <t>70% Polyacrylic, 30% Polyester</t>
  </si>
  <si>
    <t>97% Polyester, 3% Nylon</t>
  </si>
  <si>
    <t>60% Polyacrylic, 40% Polyester</t>
  </si>
  <si>
    <t>66% Polyester, 34% Viscose</t>
  </si>
  <si>
    <t>79% Recycled Polyester, 21% Nylon</t>
  </si>
  <si>
    <t>73% Polyester, 27% Nylon</t>
  </si>
  <si>
    <t>57% Polyester, 25% Viscose, 18% Cotton</t>
  </si>
  <si>
    <t>63% Recycled Polyester, 24% Nylon, 13% Polyester</t>
  </si>
  <si>
    <t>73% Recycled Polyester, 27% Nylon</t>
  </si>
  <si>
    <t>73% Polyester, 27% Viscose</t>
  </si>
  <si>
    <t>50% Polyester, 50% Acrylic</t>
  </si>
  <si>
    <t>63% Rayon, 37% Recycled Nylon</t>
  </si>
  <si>
    <t>88% Polyester, 7% Acrylic, 3% Polyurethane, 2% Silicone</t>
  </si>
  <si>
    <t>69% Sunbrella Acrylic, 31% Sunbrella Polyester</t>
  </si>
  <si>
    <t>98% Sunbrella Acrylic, 2% Polyester</t>
  </si>
  <si>
    <t>85% Polyester, 15% Acrylic</t>
  </si>
  <si>
    <t>87% Polyester, 13% Acrylic</t>
  </si>
  <si>
    <t>80% Recycled Polyester, 16% Nylon, 4% Polyester</t>
  </si>
  <si>
    <t>64% Polyacrylic, 36% Polyester</t>
  </si>
  <si>
    <t>63% Polyester, 37% Viscose</t>
  </si>
  <si>
    <t>53% Polyacrylic, 47% Polyester</t>
  </si>
  <si>
    <t>57% Polyacrylic, 43% Polyester</t>
  </si>
  <si>
    <t>52% Cotton, 48% Polyester</t>
  </si>
  <si>
    <t>58% Polyester, 42% Acrylic</t>
  </si>
  <si>
    <t>68% Olefin, 32% Polyester</t>
  </si>
  <si>
    <t>75% Polyacrylic, 25% Polyester</t>
  </si>
  <si>
    <t>44% Recycled Polyester, 37% Polyester, 19% Nylon</t>
  </si>
  <si>
    <t>56% Polyester, 44% Polyacrylic</t>
  </si>
  <si>
    <t>55% Acrylic, 45% Polyester</t>
  </si>
  <si>
    <t>100% Wool</t>
  </si>
  <si>
    <t>66% Acrylic, 18% Polyester, 16% Cotton</t>
  </si>
  <si>
    <t>100% FR Polyester</t>
  </si>
  <si>
    <t>88% Polyester, 12% Tekloom</t>
  </si>
  <si>
    <t>73% Polyester, 27% Polyacrylic</t>
  </si>
  <si>
    <t>85% Polyester, 15% Cotton</t>
  </si>
  <si>
    <t>100% Mohair</t>
  </si>
  <si>
    <t>73% Polyester, 27% Acrylic</t>
  </si>
  <si>
    <t>60% Acrylic, 40% Polyester</t>
  </si>
  <si>
    <t>73% Cotton, 27% Polyester</t>
  </si>
  <si>
    <t>68% Recycled Polyester, 20% Polyester, 8% Organic Cotton, 6% Cotton</t>
  </si>
  <si>
    <t>84% Rayon, 15% Cotton, 1% Nylon</t>
  </si>
  <si>
    <t>44% Acrylic, 35% Polypropylene, 13% Polyester, 8% Viscose</t>
  </si>
  <si>
    <t>90% Wool, 10% Polyamide</t>
  </si>
  <si>
    <t>58% Viscose, 26% Polyester, 16% Cotton</t>
  </si>
  <si>
    <t>100% Linen</t>
  </si>
  <si>
    <t>100% Acrylic</t>
  </si>
  <si>
    <t>52% Polyester, 48% Acrylic</t>
  </si>
  <si>
    <t>85% Polyester, 15% Viscose</t>
  </si>
  <si>
    <t>45% Polyester, 36% Acrylic, 19% Viscose</t>
  </si>
  <si>
    <t>97% Polyester, 3% Cotton</t>
  </si>
  <si>
    <t>95% Polyester, 5% Polyamide</t>
  </si>
  <si>
    <t>82% Wool, 18% Polyamide</t>
  </si>
  <si>
    <t>95% Polyester, 5% Cotton</t>
  </si>
  <si>
    <t>53% Polypropylene, 47% Polyester</t>
  </si>
  <si>
    <t>96% Polyester, 4% Acrylic</t>
  </si>
  <si>
    <t>48% Rayon, 39% Recycled Cotton, 10% Recycled Polyester, 3% Nylon</t>
  </si>
  <si>
    <t>67% Polyacrylic, 33% Polyester</t>
  </si>
  <si>
    <t>52% Polyester, 25% Viscose, 23% Cotton</t>
  </si>
  <si>
    <t>54% Polyester, 46% Acrylic</t>
  </si>
  <si>
    <t>63% Acrylic, 32% Polyester, 5% Nylon</t>
  </si>
  <si>
    <t>71% Viscose, 29% Cotton</t>
  </si>
  <si>
    <t>66% Acrylic, 34% Polyester</t>
  </si>
  <si>
    <t>52% Polyester, 48% Cotton</t>
  </si>
  <si>
    <t>59% Acrylic, 41% Polyester</t>
  </si>
  <si>
    <t>61% Viscose, 26% Polyester, 13% Cotton</t>
  </si>
  <si>
    <t>44% Cotton, 30% Polyester, 20% Acrylic, 4% Viscose, 1% Metallic Fiber, 1% Polyamide</t>
  </si>
  <si>
    <t>67% Polyester, 33% Cotton</t>
  </si>
  <si>
    <t>100% Polypropylene</t>
  </si>
  <si>
    <t>51% Wool, 30% Viscose, 19% Polyester</t>
  </si>
  <si>
    <t>88% Recycled Polyester, 12% Polyester</t>
  </si>
  <si>
    <t>43% Cotton, 37% Viscose, 20% Polyester</t>
  </si>
  <si>
    <t>67% Recycled Polyester, 33% Polyester</t>
  </si>
  <si>
    <t>40% Cotton, 33% Viscose, 27% Polyester</t>
  </si>
  <si>
    <t>66% Recycled Polyester, 20% Polyester, 8% Organic Cotton, 6% Cotton</t>
  </si>
  <si>
    <t>82% Polyester, 13% Cotton, 5% Linen</t>
  </si>
  <si>
    <t>59% Polyester, 41% Acrylic</t>
  </si>
  <si>
    <t>64% Polyester, 36% Recycled Polyester</t>
  </si>
  <si>
    <t>79% Recycled Nylon, 21% Nylon</t>
  </si>
  <si>
    <t>85% Rayon, 15% Polyester</t>
  </si>
  <si>
    <t>88% Viscose, 12% Polyester</t>
  </si>
  <si>
    <t>62% Viscose, 32% Polyester, 6% Cotton</t>
  </si>
  <si>
    <t>59% Viscose, 24% Cotton, 17% Polyester</t>
  </si>
  <si>
    <t>55% Recycled Polyester, 23% Polyester, 22% Nylon</t>
  </si>
  <si>
    <t>52% Polyester, 24% SEAQUAL Polyester, 24% Recycled Polyester</t>
  </si>
  <si>
    <t>53% Polyester, 40% Acrylic, 7% Viscose</t>
  </si>
  <si>
    <t>84% Polyester, 15% Viscose, 1% Other</t>
  </si>
  <si>
    <t>44% Cotton, 32% Viscose, 24% Acrylic</t>
  </si>
  <si>
    <t>100% Trevira CS</t>
  </si>
  <si>
    <t>67% Acrylic, 33% Polyester</t>
  </si>
  <si>
    <t>95% Polyester, 5% Polyester</t>
  </si>
  <si>
    <t>57% Acrylic, 42% Polyester, 1% Viscose</t>
  </si>
  <si>
    <t>69% Acrylic, 31% Polyester</t>
  </si>
  <si>
    <t>76% Viscose, 24% Polyester</t>
  </si>
  <si>
    <t>70% Acrylic, 30% Polyester</t>
  </si>
  <si>
    <t>72% FR Polyester, 28% FR Polyolefin</t>
  </si>
  <si>
    <t>71% Polyester, 20% SEAQUAL Polyester, 9% Recycled Polyester</t>
  </si>
  <si>
    <t>65% Polyester, 35% Acrylic</t>
  </si>
  <si>
    <t>44% Cotton, 30% Nylon, 26% Recycled Polyester</t>
  </si>
  <si>
    <t>80% Polyester, 20% Cotton</t>
  </si>
  <si>
    <t>38% Viscose, 30% Polyester, 12% Acrylic, 11% Wool, 9% Nylon</t>
  </si>
  <si>
    <t>51% Polyester, 30% Acrylic, 19% Polypropylene</t>
  </si>
  <si>
    <t>49% Polyester, 32% Viscose, 13% Linen, 6% Cotton</t>
  </si>
  <si>
    <t>52% Acrylic, 48% Polyester</t>
  </si>
  <si>
    <t>45% Polyester, 42% Acrylic, 10% Viscose, 3% Nylon</t>
  </si>
  <si>
    <t>67% Polyester, 33% Polyacrylic</t>
  </si>
  <si>
    <t>74% Polyester, 26% Viscose</t>
  </si>
  <si>
    <t>87% Polyester, 13% Tekloom</t>
  </si>
  <si>
    <t>61% Polyester, 39% Acrylic</t>
  </si>
  <si>
    <t>65% Recycled Polyester, 32% Organic Cotton, 3% Linen</t>
  </si>
  <si>
    <t>61% Polyester, 36% Cotton, 2% Linen, 1% Acrylic</t>
  </si>
  <si>
    <t>90% Polyester, 10% Cotton</t>
  </si>
  <si>
    <t>90% Polyester, 10% Nylon</t>
  </si>
  <si>
    <t>73% Polyester, 27% Olefin</t>
  </si>
  <si>
    <t>91% Polyester, 9% Viscose</t>
  </si>
  <si>
    <t>82% Recycled Nylon, 18% Nylon</t>
  </si>
  <si>
    <t>96% Polyester, 4% Linen</t>
  </si>
  <si>
    <t>97% Polyester, 2% Viscose, 1% Linen</t>
  </si>
  <si>
    <t>100% Olefin</t>
  </si>
  <si>
    <t>53% Viscose, 28% Linen, 19% Polyester</t>
  </si>
  <si>
    <t>77% Polyester, 23% Acrylic</t>
  </si>
  <si>
    <t>74% Polyester, 26% Acrylic</t>
  </si>
  <si>
    <t>76% Polyester, 24% Viscose</t>
  </si>
  <si>
    <t>83% Polyester, 17% Cotton</t>
  </si>
  <si>
    <t>55% Polyester, 35% Acrylic, 10% Polyamide</t>
  </si>
  <si>
    <t>50% Polyester, 35% Acrylic, 15% Polyamide</t>
  </si>
  <si>
    <t>51% Polyester, 49% Acrylic</t>
  </si>
  <si>
    <t>66% Polypropylene, 25% Polyamide, 9% Polyester</t>
  </si>
  <si>
    <t>81% Polyester, 19% Cotton</t>
  </si>
  <si>
    <t>82% Polyester, 18% Cotton</t>
  </si>
  <si>
    <t>66% Recycled Polyester, 8% Organic Cotton, 6% Cotton</t>
  </si>
  <si>
    <t>76% Polyester, 21% Viscose, 3% Cotton</t>
  </si>
  <si>
    <t>50% Acrylic, 50% Polyester</t>
  </si>
  <si>
    <t>67% Acrylic, 32% Polyester, 1% Viscose</t>
  </si>
  <si>
    <t>60% Polyester, 40% Polyacrylic</t>
  </si>
  <si>
    <t>Seabed</t>
  </si>
  <si>
    <t>53% Cotton, 47% Viscose</t>
  </si>
  <si>
    <t>38% Recycled Polyester, 36% Cotton, 26% Nylon</t>
  </si>
  <si>
    <t>64% Polyester, 21% Cotton, 15% Polyacrylic</t>
  </si>
  <si>
    <t>51% Acrylic, 44% Polyester, 5% Viscose</t>
  </si>
  <si>
    <t>84% Recycled Polyester, 16% Organic Cotton</t>
  </si>
  <si>
    <t>95% Polyester, 5% Linen</t>
  </si>
  <si>
    <t>69% Polyester, 17% Cotton, 14% Polyacrylic</t>
  </si>
  <si>
    <t>Sun Kissed</t>
  </si>
  <si>
    <t>47% Polyester, 38% Viscose, 15% Acrylic</t>
  </si>
  <si>
    <t>70% Polyester, 30% Viscose</t>
  </si>
  <si>
    <t>89% Polyester, 11% Polyacrylic</t>
  </si>
  <si>
    <t>53% Acrylic, 47% Polyester</t>
  </si>
  <si>
    <t>60% Polyester, 40% Recycled Polyester</t>
  </si>
  <si>
    <t>60% Acrylic, 35% Polyester, 5% Viscose</t>
  </si>
  <si>
    <t>45% Polyester, 37% Polyacrylic, 18% Linen</t>
  </si>
  <si>
    <t>72% Polyester, 28% Acrylic</t>
  </si>
  <si>
    <t>52% Acrylic, 26% Polyamide, 15% Polyester, 7% Cotton</t>
  </si>
  <si>
    <t>49% Acrylic, 36% Polyester, 15% Cotton</t>
  </si>
  <si>
    <t>37% Acrylic, 26% Polyamide, 23% Polyester, 14% Cotton</t>
  </si>
  <si>
    <t>54% Acrylic, 25% Polyamide, 14% Polyester, 7% Cotton</t>
  </si>
  <si>
    <t>43% Viscose, 35% Linen, 22% Polyester</t>
  </si>
  <si>
    <t>58% Polyester, 30% Viscose, 6% Cotton, 6% Linen</t>
  </si>
  <si>
    <t>81% Wool, 19% Polyamide</t>
  </si>
  <si>
    <t>53% Acrylic, 35% Polyester, 9% Cotton, 3% Viscose</t>
  </si>
  <si>
    <t>81% Polyester, 19% Polypropylene</t>
  </si>
  <si>
    <t>100% HI-UV Polyester</t>
  </si>
  <si>
    <t>63% Recycled Polyester, 37% Polyester</t>
  </si>
  <si>
    <t>51% Polyester, 42% Acrylic, 7% Viscose</t>
  </si>
  <si>
    <t>64% Acrylic, 33% Polyester, 3% Viscose</t>
  </si>
  <si>
    <t>68% Polyester, 27% Acrylic, 5% Viscose</t>
  </si>
  <si>
    <t>94% Polyester, 6% Recycled Polyester</t>
  </si>
  <si>
    <t>95% Polyester, 5% Recycled Polyester</t>
  </si>
  <si>
    <t>45% Wool, 30% Cotton, 15% Polyester, 10% Acrylic</t>
  </si>
  <si>
    <t>93% Polyester, 4% Polyurethane, 3% Silicone</t>
  </si>
  <si>
    <t>61% Recycled Polyester, 39% Polyester</t>
  </si>
  <si>
    <t>82% Recycled Polyester, 18% Nylon</t>
  </si>
  <si>
    <t>64% Acrylic, 36% Polyester</t>
  </si>
  <si>
    <t>100% Recycled Olefin</t>
  </si>
  <si>
    <t>65% Acrylic, 35% Polyester</t>
  </si>
  <si>
    <t>100% Bella-Dura</t>
  </si>
  <si>
    <t>52% Recycled Polyester, 48% Polyester</t>
  </si>
  <si>
    <t>43% Polyester, 35% Recycled Polyester, 22% Acrylic</t>
  </si>
  <si>
    <t>51% Polyester, 21% Cotton, 18% Rayon, 10% Acrylic</t>
  </si>
  <si>
    <t>59% Polyester, 41% Olefin</t>
  </si>
  <si>
    <t>72% Olefin, 28% Polyester</t>
  </si>
  <si>
    <t>56% Polyester, 26% SEAQUAL, 17% Recycled Polyester, 1% Nylon</t>
  </si>
  <si>
    <t>74% Polyester, 20% SEAQUAL, 6% Recycled Polyester</t>
  </si>
  <si>
    <t>76% Polyester, 24% SEAQUAL</t>
  </si>
  <si>
    <t>88% Polyester, 10% Polyurethane, 2% Silicone</t>
  </si>
  <si>
    <t>92% Polyester, 6% Polyurethane, 2% Silicone</t>
  </si>
  <si>
    <t>91% Polyester, 7% Polyurethane, 2% Silicone</t>
  </si>
  <si>
    <t>84% Polyester, 16% Recycled Polyester</t>
  </si>
  <si>
    <t>92% Polyester, 8% Recycled Polyester</t>
  </si>
  <si>
    <t>88% Polyester, 12% Recycled Polyester</t>
  </si>
  <si>
    <t>76% Polyester, 24% Acrylic</t>
  </si>
  <si>
    <t>94% Polyester, 4% Polyurethane, 2% Silicone</t>
  </si>
  <si>
    <t>89% Polyester, 9% Polyurethane, 2% Silicone</t>
  </si>
  <si>
    <t>93% Polyester, 7% Cotton</t>
  </si>
  <si>
    <t>53% Polyester, 47% Cotton</t>
  </si>
  <si>
    <t>82% Polyester, 18% Recycled Polyester</t>
  </si>
  <si>
    <t>87% Recycled Polyester, 13% Nylon</t>
  </si>
  <si>
    <t>79% Polyester, 11% Olefin, 10% Nylon</t>
  </si>
  <si>
    <t>68% Polyester, 29% Viscose, 3% Cotton</t>
  </si>
  <si>
    <t>51% Recycled Polyester, 49% Polyester</t>
  </si>
  <si>
    <t>55% Polyester, 38% Acrylic, 7% Viscose</t>
  </si>
  <si>
    <t>48% Acrylic, 41% Polyester, 11% Viscose</t>
  </si>
  <si>
    <t>53% Polyester, 27% Acrylic, 20% Olefin</t>
  </si>
  <si>
    <t>34% Polyester, 33% Acrylic, 20% Viscose, 11% Nylon, 2% Linen</t>
  </si>
  <si>
    <t>52% Polyester, 30% Recycled Polyester, 18% Nylon</t>
  </si>
  <si>
    <t>57% Polyester, 31% Olefin, 11% Polyester, 1% Nylon</t>
  </si>
  <si>
    <t>69% Polyester, 31% Recycled Polyester</t>
  </si>
  <si>
    <t>73% Polyester, 16% Nylon, 11% Recycled Polyester</t>
  </si>
  <si>
    <t>81% Recycled Polyester, 19% Nylon</t>
  </si>
  <si>
    <t>61% Recycled Polyester, 24% Polyester, 15% Nylon</t>
  </si>
  <si>
    <t>83% Recycled Polyester, 17% Nylon</t>
  </si>
  <si>
    <t>50% Olefin, 40% Polyester, 10% Recycled Polyester</t>
  </si>
  <si>
    <t>90% Polyester, 10% Viscose</t>
  </si>
  <si>
    <t>50% Acrylic, 28% Polyester, 17% Viscose, 5% Linen</t>
  </si>
  <si>
    <t>99% Sunbrella Acrylic, 1% Polyester</t>
  </si>
  <si>
    <t>73% Sunbrella Acrylic, 27% Polyester</t>
  </si>
  <si>
    <t>74% Polyester, 26% Recycled Polyester</t>
  </si>
  <si>
    <t>84% Polyester, 12% Cotton, 4% Acrylic</t>
  </si>
  <si>
    <t>48% Polyester, 51% Recycled Polyester, 1% Nylon</t>
  </si>
  <si>
    <t>62% Polyester, 38% Recycled Polyester</t>
  </si>
  <si>
    <t>67% Polyester, 33% Recycled Polyester</t>
  </si>
  <si>
    <t>73% Olefin, 27% Polyester</t>
  </si>
  <si>
    <t>80% Polyester, 20% Recycled Polyester</t>
  </si>
  <si>
    <t>74% Polyester, 26% Nylon</t>
  </si>
  <si>
    <t>91% Polyester, 9% Recycled Polyester</t>
  </si>
  <si>
    <t>61% Polyester, 39% Olefin</t>
  </si>
  <si>
    <t>77% Polyester, 23% Cotton</t>
  </si>
  <si>
    <t>48% Polyester, 52% Recycled Polyester</t>
  </si>
  <si>
    <t>81% Polyester, 19% Recycled Polyester</t>
  </si>
  <si>
    <t>57% Polyester, 43% Acrylic</t>
  </si>
  <si>
    <t>88% Polyester, 12% Nylon</t>
  </si>
  <si>
    <t>85% Polyester, 15% Linen</t>
  </si>
  <si>
    <t>75% Polyester, 25% Cotton</t>
  </si>
  <si>
    <t>55% Recycled Polyester, 45% Polyester</t>
  </si>
  <si>
    <t>77% Polyester, 23% Recycled Polyester</t>
  </si>
  <si>
    <t>78% Polyester, 22% Cotton</t>
  </si>
  <si>
    <t>65% Recycled Polyester, 35% Polyester</t>
  </si>
  <si>
    <t>62% Recycled Polyester, 38% Polyester</t>
  </si>
  <si>
    <t>80% Olefin, 20% Polyester</t>
  </si>
  <si>
    <t>57% Cotton, 43% Polyester</t>
  </si>
  <si>
    <t>59% Polyester, 41% Recycled Polyester</t>
  </si>
  <si>
    <t>86% Polyester, 14% Recycled Polyester</t>
  </si>
  <si>
    <t>76% Polyester, 24% Nylon</t>
  </si>
  <si>
    <t>78% Olefin, 22% Polyester</t>
  </si>
  <si>
    <t>90% Polyester, 10% Recycled Polyester</t>
  </si>
  <si>
    <t>63% Polyester, 37% Cotton</t>
  </si>
  <si>
    <t>70% Recycled Polyester, 30% Nylon</t>
  </si>
  <si>
    <t>60% Recycled Polyester, 40% Polyester</t>
  </si>
  <si>
    <t>54% Nylon, 35% Wool, 11% Flax</t>
  </si>
  <si>
    <t>100% Pure New Wool</t>
  </si>
  <si>
    <t>85% Wool, 10% Flax, 5% Nylon</t>
  </si>
  <si>
    <t>76% Polyester, 24% Recycled Polyester</t>
  </si>
  <si>
    <t>70% Pure New Wool, 30% Hemp</t>
  </si>
  <si>
    <t>75% Pure New Wool, 25% Flax</t>
  </si>
  <si>
    <t>100% Recycled Polyester, 50% SEAQUAL Yarn</t>
  </si>
  <si>
    <t>100% Recycled Polyester, 75% SEAQUAL Yarn</t>
  </si>
  <si>
    <t>65% Virgin Wool, 26% Recycled Wool, 5% Recycled Nylon, 4% Nylon</t>
  </si>
  <si>
    <t>70% Pure New Wool, 19% Flax, 11% Silk</t>
  </si>
  <si>
    <t>90% Wool, 10% Nylon</t>
  </si>
  <si>
    <t>95% Pure New Wool, 5% Nylon</t>
  </si>
  <si>
    <t>95% Wool, 3% Polyester, 2% Nylon</t>
  </si>
  <si>
    <t>50% Polyester, 50% Recycled Polyester</t>
  </si>
  <si>
    <t>80% Polyester, 20% Acrylic</t>
  </si>
  <si>
    <t>97% Polyester, 3% Silicone</t>
  </si>
  <si>
    <t>97% Polyester, 3% Viscose</t>
  </si>
  <si>
    <t>67% Sunbrella Acrylic, 33% Sunbrella Polyester</t>
  </si>
  <si>
    <t>92% Polyester, 8% Acrylic</t>
  </si>
  <si>
    <t>85% Recycled Polyester, 15% Polyester</t>
  </si>
  <si>
    <t>56% Polyester, 38% Acrylic, 6% Viscose</t>
  </si>
  <si>
    <t>73% Acrylic, 27% Polyester</t>
  </si>
  <si>
    <t>100% Thermoplastic Elastomer</t>
  </si>
  <si>
    <t>65% Polyester, 22% Nylon, 13% Recycled Polyester</t>
  </si>
  <si>
    <t>59% Sunbrella Acrylic, 41% Sunbrella Polyester</t>
  </si>
  <si>
    <t>44% Recycled Polyester, 28% Nylon, 28% Polyester</t>
  </si>
  <si>
    <t>65% Polyester, 22% Nylon, 13% Acrylic</t>
  </si>
  <si>
    <t>59% Recycled Polyester, 25% Nylon, 16% Polyester</t>
  </si>
  <si>
    <t>54% Polyester, 46% Recycled Polyester</t>
  </si>
  <si>
    <t>66% Acrylic, 34% Polyamide</t>
  </si>
  <si>
    <t>70% Sunbrella Acrylic, 30% Sunbrella Polyester</t>
  </si>
  <si>
    <t>72% Polyester, 16% Nylon, 12% Acrylic</t>
  </si>
  <si>
    <t>71% Sunbrella Acrylic, 29% Sunbrella Polyester</t>
  </si>
  <si>
    <t>78% Wool, 19% Nylon, 3% Recycled Polyester</t>
  </si>
  <si>
    <t>97% Sunbrella Acrylic, 3% Polyester</t>
  </si>
  <si>
    <t>40% Acrylic, 37% Polyester, 23% Polypropylene</t>
  </si>
  <si>
    <t>74% Sunbrella Acrylic, 26% Sunbrella Polyester</t>
  </si>
  <si>
    <t>60% Polyester, 25% Nylon, 15% Recycled Polyester</t>
  </si>
  <si>
    <t>67% Sunbrella Polyester, 33% Sunbrella Acrylic</t>
  </si>
  <si>
    <t>55% Polyester, 45% Recycled Polyester</t>
  </si>
  <si>
    <t>Xorel Acadia</t>
  </si>
  <si>
    <t>100% Xorel</t>
  </si>
  <si>
    <t>Xorel Denali</t>
  </si>
  <si>
    <t>Xorel Abacus Embroider</t>
  </si>
  <si>
    <t>Xorel Arrow</t>
  </si>
  <si>
    <t>Xorel Ashford</t>
  </si>
  <si>
    <t>Xorel Baja Embroider</t>
  </si>
  <si>
    <t>Xorel Bamboo Signature</t>
  </si>
  <si>
    <t>Xorel Bloom Emboss</t>
  </si>
  <si>
    <t>Xorel Bontanical Signature</t>
  </si>
  <si>
    <t>Xorel Cane Embroider</t>
  </si>
  <si>
    <t>Xorel Chesterfield Signature</t>
  </si>
  <si>
    <t>Xorel Circuit</t>
  </si>
  <si>
    <t>Xorel Cover</t>
  </si>
  <si>
    <t>Xorel Dash</t>
  </si>
  <si>
    <t>Xorel Deco Embroider</t>
  </si>
  <si>
    <t>Xorel Dover</t>
  </si>
  <si>
    <t>Xorel Ellipse Embroider</t>
  </si>
  <si>
    <t>Xorel Everest Signature</t>
  </si>
  <si>
    <t>Xorel Flash Back</t>
  </si>
  <si>
    <t>Xorel Flux</t>
  </si>
  <si>
    <t>Xorel Forge Couture</t>
  </si>
  <si>
    <t>Xorel Fractal Emboss</t>
  </si>
  <si>
    <t>Xorel Fragment Emboss</t>
  </si>
  <si>
    <t>Xorel Galway</t>
  </si>
  <si>
    <t>Xorel Havana</t>
  </si>
  <si>
    <t>Xorel Haze</t>
  </si>
  <si>
    <t>Xorel Kaleidoscope</t>
  </si>
  <si>
    <t>Xorel Linen</t>
  </si>
  <si>
    <t>Xorel Limestone</t>
  </si>
  <si>
    <t>Xorel Maison Embroider</t>
  </si>
  <si>
    <t>Xorel Mesh</t>
  </si>
  <si>
    <t>Xorel Meteor</t>
  </si>
  <si>
    <t>Xorel Mojave Matte</t>
  </si>
  <si>
    <t>Xorel Monocle Embroider</t>
  </si>
  <si>
    <t>Xorel Parchment Emboss</t>
  </si>
  <si>
    <t>Xorel Prism</t>
  </si>
  <si>
    <t>Xorel Quarry</t>
  </si>
  <si>
    <t>Xorel Roads Signature</t>
  </si>
  <si>
    <t>Xorel Sahara Matte</t>
  </si>
  <si>
    <t>Xorel Satellite Embroider</t>
  </si>
  <si>
    <t>Xorel Shatter Signature</t>
  </si>
  <si>
    <t>Xorel Sleet Embroider</t>
  </si>
  <si>
    <t>Xorel Spire</t>
  </si>
  <si>
    <t>Xorel Stratton</t>
  </si>
  <si>
    <t>Xorel Strie</t>
  </si>
  <si>
    <t>Xorel Switch</t>
  </si>
  <si>
    <t>Xorel Switch Embroider</t>
  </si>
  <si>
    <t>Xorel Trace</t>
  </si>
  <si>
    <t>Xorel Veneer Emboss</t>
  </si>
  <si>
    <t>Xorel Wicker Matte</t>
  </si>
  <si>
    <t>Xorel Windsor</t>
  </si>
  <si>
    <t>https://ennisfabrics.com/collections/contract/products/arlo</t>
  </si>
  <si>
    <t>Crypton - 100% Polyester</t>
  </si>
  <si>
    <t>Endurepel Shield - 100% Polyester</t>
  </si>
  <si>
    <t>Cornerblock</t>
  </si>
  <si>
    <t>https://ennisfabrics.com/collections/contract/products/cornerblock</t>
  </si>
  <si>
    <t>Craze</t>
  </si>
  <si>
    <t>https://ennisfabrics.com/collections/contract/products/craze</t>
  </si>
  <si>
    <t>Crypton - 94% Polyester, 5% Linen, 1% Nylon</t>
  </si>
  <si>
    <t>https://ennisfabrics.com/products/antoinette?_pos=1&amp;_psq=antoinette&amp;_ss=e&amp;_v=1.0</t>
  </si>
  <si>
    <t>66% Rayon, 34% Polyester</t>
  </si>
  <si>
    <t>74% Polyester, 16% Cotton, 10% Rayon</t>
  </si>
  <si>
    <t>Endurepel McCoy</t>
  </si>
  <si>
    <t>Crypton - 95% Polyester, 5% Linen</t>
  </si>
  <si>
    <t>Crypton - 38% Polyester, 23% SEAQUAL Polyester, 20% Olefin, 19% Recycled Polyester</t>
  </si>
  <si>
    <t>94% Polyester, 5% Linen, 1% Nylon</t>
  </si>
  <si>
    <t>65% Polyester, 35% Viscose</t>
  </si>
  <si>
    <t>Endurepel Shield - 65% Polyester, 35% Viscose</t>
  </si>
  <si>
    <t>Endurepel Shield - 82% Polyester, 18% Rayon</t>
  </si>
  <si>
    <t>Endurepel Shield - 92% Polyester, 8% Nylon</t>
  </si>
  <si>
    <t>Endurepel Shield - 50% Polyester, 50% Cotton</t>
  </si>
  <si>
    <t>Crypton - 54% Polyester, 46% Recycled Polyester</t>
  </si>
  <si>
    <t>Crypton - 82% Polyester, 18% Recycled Polyester</t>
  </si>
  <si>
    <t>78% Polyester, 22% SEAQUAL Polyester</t>
  </si>
  <si>
    <t>92% Polyester, 8% Nylon</t>
  </si>
  <si>
    <t>100% Thermoplastic Olefin</t>
  </si>
  <si>
    <t>39% Recycled Polyester, 34% Polyester, 27% SEAQUAL Polyester</t>
  </si>
  <si>
    <t>Endurepel Shield - 96% Polyester, 4% Acrylic</t>
  </si>
  <si>
    <t>93% Polyester, 7% Acrylic</t>
  </si>
  <si>
    <t>Crypton - 59% Polyester, 23% SEAQUAL Polyester, 18% Recycled Polyester</t>
  </si>
  <si>
    <t>Crypton - 76% Polyester, 24% SEAQUAL Polyester</t>
  </si>
  <si>
    <t>58% Rayon, 42% Polyester</t>
  </si>
  <si>
    <t>70% Polyester, 30% Rayon</t>
  </si>
  <si>
    <t>82% Polyester, 18% Rayon</t>
  </si>
  <si>
    <t>65% Rayon, 35% Polyester</t>
  </si>
  <si>
    <t>66% Rayon, 29% Polyester, 5% Linen</t>
  </si>
  <si>
    <t>95.5% Polyester, 3.5% Rayon, 1% Cotton</t>
  </si>
  <si>
    <t>85% Wool, 10% Viscose, 5% Nylon</t>
  </si>
  <si>
    <t>92% Wool, 8% Nylon</t>
  </si>
  <si>
    <t>60% Polyester, 21% Wool, 11% Nylon, 7% Polyester, 1% Elastane</t>
  </si>
  <si>
    <t>70% Wool, 21% Polyester, 9% Nylon</t>
  </si>
  <si>
    <t>90% Wool, 8% Nylon, 2% Polyester</t>
  </si>
  <si>
    <t>68% Wool, 26% Cotton, 6% Nylon</t>
  </si>
  <si>
    <t>100% Kids Mohair</t>
  </si>
  <si>
    <t>60% Wool, 20% Polyester, 20% Nylon</t>
  </si>
  <si>
    <t>70% Alpaca, 30% Mohair</t>
  </si>
  <si>
    <t>50% Polyester, 45% Wool, 5% Nylon</t>
  </si>
  <si>
    <t>76% Wool, 11% Viscose, 8% Nylon, 5% Linen</t>
  </si>
  <si>
    <t>65% Wool, 23% Cotton, 8% Viscose, 4% Nylon</t>
  </si>
  <si>
    <t>70% Wool, 30% Viscose</t>
  </si>
  <si>
    <t>100% Cotton</t>
  </si>
  <si>
    <t>47% Wool, 32% Polyacrylic, 15% Viscose, 4% Nyon, 2% Polyester</t>
  </si>
  <si>
    <t>97% Wool, 3% Recycled Nylon</t>
  </si>
  <si>
    <t>75% Polyester, 15% Wool, 9% Nylon, 1% Elastane</t>
  </si>
  <si>
    <t>81% Viscose, 15% Linen, 4% Polyester</t>
  </si>
  <si>
    <t>97% Wool, 3% Nylon</t>
  </si>
  <si>
    <t>60% Polyester, 30% Wool, 10% Nylon</t>
  </si>
  <si>
    <t>58% Polyester, 27% Wool, 9% Nylon, 6% Elastane</t>
  </si>
  <si>
    <t>90% Cotton, 10% Polyester</t>
  </si>
  <si>
    <t>44% Wool, 42% Polyester, 14% Nylon</t>
  </si>
  <si>
    <t>50% Wool, 34% Polyester, 16% Nylon</t>
  </si>
  <si>
    <t>87% Wool, 8% Viscose, 5% Nylon</t>
  </si>
  <si>
    <t>84% Wool, 12% Viscose, 4% Nylon</t>
  </si>
  <si>
    <t>45% Recycled Wool, 45% Wool, 10% Nylon</t>
  </si>
  <si>
    <t xml:space="preserve">72% Recycled Polyester, 21% Wool, 7% Nylon </t>
  </si>
  <si>
    <t>65% Wool, 23% Recycled Wool, 12% Nylon</t>
  </si>
  <si>
    <t>34% Polyester, 31% Wool, 26% Polyacrylic, 4% Cotton, 3% Nylon, 2% Linen</t>
  </si>
  <si>
    <t>91% Norwegian Wool, 8% New Zealand Wool, 1% Nylon</t>
  </si>
  <si>
    <t>59% Wool, 25% Viscose, 9% Linen, 5% Nylon, 2% Polyester</t>
  </si>
  <si>
    <t>58% Wool, 25% Viscose, 8% Linen, 5% Nylon, 4% Polyester</t>
  </si>
  <si>
    <t>54% Recycled Polyester, 35% Wool, 11% Nylon</t>
  </si>
  <si>
    <t>100% English Wool</t>
  </si>
  <si>
    <t>90% Wool, 10% Helanca</t>
  </si>
  <si>
    <t>65% Polyester, 17% Wool, 13% Polyester, 5% Nylon</t>
  </si>
  <si>
    <t>68% Wool, 22% Nylon, 10% Polyester</t>
  </si>
  <si>
    <t>94% Wool, 6% Nylon</t>
  </si>
  <si>
    <t>44% Cotton, 41% Recycled Polyester, 15% Nylon</t>
  </si>
  <si>
    <t>44% Nylon, 26% Rayon, 18% Polyester, 12% Linen</t>
  </si>
  <si>
    <t>41% Polyester, 30% Cotton, 23% Nylon, 6% Recycled Polyester</t>
  </si>
  <si>
    <t>79% Polyester, 21% Nylon</t>
  </si>
  <si>
    <t>68% Wool, 27% Nylon, 5% Polyester</t>
  </si>
  <si>
    <t>40% Acrylic, 28% Cotton, 14% Polyester, 9% Linen, 9% Viscose</t>
  </si>
  <si>
    <t>84% Wool, 16% Nylon</t>
  </si>
  <si>
    <t>100% Polyolefin</t>
  </si>
  <si>
    <t>43% Polyester, 35% Wool, 20% Cotton, 2% Nylon</t>
  </si>
  <si>
    <t>70% Recycled Polyester, 30% Polyester</t>
  </si>
  <si>
    <t>54% Cotton, 46% Mohair</t>
  </si>
  <si>
    <t>84% Cotton, 16% Nylon</t>
  </si>
  <si>
    <t>39% Polyester, 34% Recycled Polyester, 27% Nylon</t>
  </si>
  <si>
    <t>73% Cotton, 27% Nylon</t>
  </si>
  <si>
    <t>44% Wool, 21% Acrylic, 17% Nylon, 10% Recycled Cotton, 6% Recycled Polyester, 2% Polyester</t>
  </si>
  <si>
    <t>https://lunatextiles.com/fabric/hcy-5532/</t>
  </si>
  <si>
    <t>35% Wool, 33% Cotton, 32% Nylon</t>
  </si>
  <si>
    <t>90% Recycled Polyester, 10% Polyester</t>
  </si>
  <si>
    <t>30% Wool, 30% Polyester, 25% Acrylic, 13% Cotton, 2% Nylon</t>
  </si>
  <si>
    <t>45% Linen, 28% Nylon, 16% Viscose, 11% Polyester</t>
  </si>
  <si>
    <t>53% Orangic Cotton, 47% Cotton</t>
  </si>
  <si>
    <t>61% Recycled Polyester, 39% Nylon</t>
  </si>
  <si>
    <t>35% Cotton, 25% Polyester, 14% Rayon, 10% Wool, 8% Acrylic, 6% Linen, 2% Nylon</t>
  </si>
  <si>
    <t>50% Recycled Polyester, 50% Polyester</t>
  </si>
  <si>
    <t>72% Polyester, 28% Recycled Polyester</t>
  </si>
  <si>
    <t>43% Cotton, 23% Recycled Cotton, 17% Recycled Polyester, 17% Nylon</t>
  </si>
  <si>
    <t>72% Cotton, 22% Nylon, 6% Recycled Polyester</t>
  </si>
  <si>
    <t>56.5% Polyester, 43.5% Recycled Polyester</t>
  </si>
  <si>
    <t>85% Wool, 15% Nylon</t>
  </si>
  <si>
    <t>77% Polyester, 17% Nylon, 6% Recycled Polyester</t>
  </si>
  <si>
    <t>35% Nylon, 34% Wool, 31% Cotton</t>
  </si>
  <si>
    <t>61% Acrylic, 39% Polyester</t>
  </si>
  <si>
    <t>A Band Apart by Sarah Morris</t>
  </si>
  <si>
    <t>Agency by Sarah Morris</t>
  </si>
  <si>
    <t>100% Alpaca</t>
  </si>
  <si>
    <t>Amulet by Sonnhild Kestler</t>
  </si>
  <si>
    <t>71% Cotton, 29% Nylon</t>
  </si>
  <si>
    <t>42% Cotton, 32% Polyester, 26% Nylon</t>
  </si>
  <si>
    <t>72% Acrylic, 28% Polyester</t>
  </si>
  <si>
    <t>44% Cotton, 28% Nylon, 28% Wool</t>
  </si>
  <si>
    <t>Arabesque by Alexander Girard</t>
  </si>
  <si>
    <t>71% Acrylic, 29% Polyester</t>
  </si>
  <si>
    <t>73% Polyester, 27% Cotton</t>
  </si>
  <si>
    <t>Assembled Check by Paul Smith</t>
  </si>
  <si>
    <t>Bavaria by Studio Job</t>
  </si>
  <si>
    <t>Bavaria Stripe by Studio Jobs</t>
  </si>
  <si>
    <t>78% Wool, 22% Nylon</t>
  </si>
  <si>
    <t>Bespoke Stripe by Paul Smith</t>
  </si>
  <si>
    <t>Big Stripe by Paul Smith</t>
  </si>
  <si>
    <t>Blended Strip by Paul Smith</t>
  </si>
  <si>
    <t>Borders by Hella Jongerius</t>
  </si>
  <si>
    <t>98% Wool, 2% Polyester</t>
  </si>
  <si>
    <t>Bright Angle by Scholten &amp; Baijings</t>
  </si>
  <si>
    <t>40% Cotton, 33% Polyester, 27% Nylon</t>
  </si>
  <si>
    <t>Bright Cube by Scholten &amp; Baijings</t>
  </si>
  <si>
    <t>Bright Grid by Scholten &amp; Baijings</t>
  </si>
  <si>
    <t>39% Cotton, 32% Polyester, 29% Nylon</t>
  </si>
  <si>
    <t>100% Camelhair</t>
  </si>
  <si>
    <t>100% Cashmere</t>
  </si>
  <si>
    <t>81% Recycled Polyester, 19% Antimony-Free Polyester</t>
  </si>
  <si>
    <t>Checker by Alexander Girard</t>
  </si>
  <si>
    <t>77% Cotton, 23% Polyester</t>
  </si>
  <si>
    <t>Checker Split by Alexander Girard</t>
  </si>
  <si>
    <t>Chroma by Hella Jongerius</t>
  </si>
  <si>
    <t>47% Cotton, 30% Linen, 23% Nylon</t>
  </si>
  <si>
    <t>70% Cotton, 30% Polyester</t>
  </si>
  <si>
    <t>57% Recycled Polyester, 43% Polyester</t>
  </si>
  <si>
    <t>Colorfield by Hella Jongerius</t>
  </si>
  <si>
    <t>Concord Stripe by Paul Smith</t>
  </si>
  <si>
    <t>49% Recycled Polyester, 35% Acrylic, 16% Polyester</t>
  </si>
  <si>
    <t>Confetti by Hella Jongerius</t>
  </si>
  <si>
    <t>51% Cotton, 27% Nylon, 22% Wool</t>
  </si>
  <si>
    <t>30% Polyester, 27% Linen, 25% Rayon, 18% Cotton</t>
  </si>
  <si>
    <t>52% Linen, 42% Wool, 6% Nylon</t>
  </si>
  <si>
    <t>Darning Sampler by Scholten &amp; Baijings</t>
  </si>
  <si>
    <t>42% Recycled Polyester, 33% Cotton, 25% Nylon</t>
  </si>
  <si>
    <t>Darning Sampler Large by Scholten &amp; Baijings</t>
  </si>
  <si>
    <t>75% Cotton, 25% Nylon</t>
  </si>
  <si>
    <t>Darning Sampler Plaid by Scholten &amp; Baijings</t>
  </si>
  <si>
    <t>90% Cotton, 10% Nylon</t>
  </si>
  <si>
    <t>Dot Pattern by Charles &amp; Ray Eames</t>
  </si>
  <si>
    <t>71% Cotton, 29% Polyester</t>
  </si>
  <si>
    <t>Dots by Paul Smith</t>
  </si>
  <si>
    <t>52% Cotton, 36% Nylon, 12% Recycled Polyester</t>
  </si>
  <si>
    <t>Double Triangles by Alexander Girard</t>
  </si>
  <si>
    <t>Eden by Hella Jongerius</t>
  </si>
  <si>
    <t>Edges by Alexander Girard</t>
  </si>
  <si>
    <t>66% Cotton, 30% Nylon, 4% Polyester</t>
  </si>
  <si>
    <t>52% Cotton, 21% Acrylic, 13% Rayon, 6% Linen, 5% Polyester, 3% Nylon</t>
  </si>
  <si>
    <t>Epingle Stripe by Paul Smith</t>
  </si>
  <si>
    <t>Etch by Hella Jongerius</t>
  </si>
  <si>
    <t>49% Rayon, 28% Recycled Nylon, 23% Cotton</t>
  </si>
  <si>
    <t>Exaggerated Plaid by Paul Smith</t>
  </si>
  <si>
    <t>Facets by Alexander Girard</t>
  </si>
  <si>
    <t>49% Recycled Polyester, 28% Acrylic, 23% Nylon</t>
  </si>
  <si>
    <t>100% Reycled Polyester</t>
  </si>
  <si>
    <t>50% Antimony-Free Polyester, 36% Recycled Polyester, 8% Polyester, 6% Polyolefin</t>
  </si>
  <si>
    <t>Crypton - 52% Polyester, 48% Recycled Polyester</t>
  </si>
  <si>
    <t>35% Cotton, 25% Polyester, 10% Acrylic, 10% Rayon, 10% Wool, 8% Linen, 2% Nylon</t>
  </si>
  <si>
    <t>85% Silk, 8% Cotton, 7% Acrylic</t>
  </si>
  <si>
    <t>Flutter by Hella Jongerius</t>
  </si>
  <si>
    <t>86% Wool, 10% Nylon, 4% Polyester</t>
  </si>
  <si>
    <t>Foliage by Hella Jongerius</t>
  </si>
  <si>
    <t>70% Wool, 30% Linen</t>
  </si>
  <si>
    <t>85% Polyester, 15% Recycled Polyester</t>
  </si>
  <si>
    <t>Fruit by Hella Jongerius</t>
  </si>
  <si>
    <t>55% Cotton, 32% Nylon, 13% Recycled Polyester</t>
  </si>
  <si>
    <t>81% Polyolefin, 19% Acrylic</t>
  </si>
  <si>
    <t>Gemma by Sander Lak</t>
  </si>
  <si>
    <t>Gemma Multi by Sander Lak</t>
  </si>
  <si>
    <t>37% Rayon, 35% Cotton, 28% Recycled Nylon</t>
  </si>
  <si>
    <t>Glaze by Hella Jongerius</t>
  </si>
  <si>
    <t>32% Wool, 31% Acrylic, 30% Cotton, 7% Polyester</t>
  </si>
  <si>
    <t>Herringbone Stripe by Paul Smith</t>
  </si>
  <si>
    <t>55% Linen, 45% Wool</t>
  </si>
  <si>
    <t>68% Horsehair, 32% Waxed Linen</t>
  </si>
  <si>
    <t>68% Horsehair, 32% Cotton</t>
  </si>
  <si>
    <t>72% Cotton, 28% Nylon</t>
  </si>
  <si>
    <t>Hours by Hella Jongerius</t>
  </si>
  <si>
    <t>95% Wool, 3% Nylon, 2% Rayon</t>
  </si>
  <si>
    <t>41% Wool, 31% Rayon, 27% Cotton, 1% Nylon</t>
  </si>
  <si>
    <t>70% Rayon, 30% Polyester</t>
  </si>
  <si>
    <t>Industry by Studio Job</t>
  </si>
  <si>
    <t>Inlay by Hella Jongerius</t>
  </si>
  <si>
    <t>80% Cotton, 20% Nylon</t>
  </si>
  <si>
    <t>Jacobs Coat by Alexander Girard</t>
  </si>
  <si>
    <t>55% Wool, 27% Nylon, 18% Cotton</t>
  </si>
  <si>
    <t>Lanalux by Alexander Girard</t>
  </si>
  <si>
    <t>96% Wool, 3% Nylon, 1% Polyester</t>
  </si>
  <si>
    <t>Layers Garden by Hella Jongerius</t>
  </si>
  <si>
    <t>Layers Garden Double by Hella Jongerius</t>
  </si>
  <si>
    <t>Layers Park by Hella Jongerius</t>
  </si>
  <si>
    <t>95% Wool, 3% Nylon, 2% Polyester</t>
  </si>
  <si>
    <t>Layers Park Double by Hella Jongerius</t>
  </si>
  <si>
    <t>Layers Vineyard Large by Hella Jongerius</t>
  </si>
  <si>
    <t>Layers Vineyard Small by Hella Jongerius</t>
  </si>
  <si>
    <t>92% Wool, 5% Polyester, 3% Nylon</t>
  </si>
  <si>
    <t>66% Polyester, 34% Recycled Polyester</t>
  </si>
  <si>
    <t>Lift by Konstantin Grcic</t>
  </si>
  <si>
    <t>39% Rayon, 33% Recycled Nylon, 28% Cotton</t>
  </si>
  <si>
    <t>61% Polyester, 19% Viscose, 16% Acrylic, 4% Wool</t>
  </si>
  <si>
    <t>91% Linen, 7% Cotton, 2% Nylon</t>
  </si>
  <si>
    <t>74% Recycled Polyester, 26% Polyester</t>
  </si>
  <si>
    <t>75% Recycled Polyester, 20% Polyester, 5% Nylon</t>
  </si>
  <si>
    <t>59% Recycled Polyester, 37% Polyester, 4% Spandex</t>
  </si>
  <si>
    <t>76% Polyester, 24% Cotton</t>
  </si>
  <si>
    <t>Mela by Sonnhild Kestler</t>
  </si>
  <si>
    <t>70% Cotton, 19% Nylon, 11% Recycled Polyester</t>
  </si>
  <si>
    <t>76% Recycled Polyester, 24% Polyester</t>
  </si>
  <si>
    <t>Mesh by Scholten &amp; Baijings</t>
  </si>
  <si>
    <t>64% Cotton, 21% Nylon, 14% Recycled Polyester, 1% Polyester</t>
  </si>
  <si>
    <t>78% Recycled Polyester, 15% Polyester, 7% Nylon</t>
  </si>
  <si>
    <t>Metered Stripe by Paul Smith</t>
  </si>
  <si>
    <t>52% Recycled Polyester, 28% Acrylic, 20% Polyester</t>
  </si>
  <si>
    <t>88% SEAQUAL Polyester, 12% Recycled Poleyster</t>
  </si>
  <si>
    <t>Mexidot by Alexander Girard</t>
  </si>
  <si>
    <t>Mikado by Alexander Girard</t>
  </si>
  <si>
    <t>79% Cotton, 21% Polyester</t>
  </si>
  <si>
    <t>Millerstripe by Alexander Girard</t>
  </si>
  <si>
    <t>Mingled Plaid by Paul Smith</t>
  </si>
  <si>
    <t>78% Cotton, 22% Polyester</t>
  </si>
  <si>
    <t>96% Wool, 4% Nylon</t>
  </si>
  <si>
    <t>Moonsoon by Sonnhild Kestler</t>
  </si>
  <si>
    <t>65% Cotton, 35% Nylon</t>
  </si>
  <si>
    <t>Names by Alexander Girard</t>
  </si>
  <si>
    <t>39% Wool, 28% Cotton, 20% Rayon, 13% Acrylic</t>
  </si>
  <si>
    <t>63% Wool, 21% Polyester, 16% Nylon</t>
  </si>
  <si>
    <t>Optik by Verner Panton</t>
  </si>
  <si>
    <t>76% Cotton, 24% Polyester</t>
  </si>
  <si>
    <t>Ottoman Stripe by Paul Smith</t>
  </si>
  <si>
    <t>43% Rayon, 29% Cotton, 28% Recycled Nylon</t>
  </si>
  <si>
    <t>72% Wool, 28% Nylon</t>
  </si>
  <si>
    <t>73% Cotton, 23% Nylon, 4% Recycled Polyester</t>
  </si>
  <si>
    <t>63% Silk, 37% Linen</t>
  </si>
  <si>
    <t>Overlapping Stripe by Paul Smith</t>
  </si>
  <si>
    <t>Paisley Brocade by Paul Smith</t>
  </si>
  <si>
    <t>54% Wool, 24% Acrylic, 17% Mohair, 3% Polyester, 2% Nylon</t>
  </si>
  <si>
    <t>Pepitas by Alexander Girard</t>
  </si>
  <si>
    <t>52% Polyester, 31% Recycled Polyester, 17% Nylon</t>
  </si>
  <si>
    <t>Perspective by Paul Smith</t>
  </si>
  <si>
    <t>43% Cotton, 33% Rayon, 12% Recycled Polyester, 12% Nylon</t>
  </si>
  <si>
    <t>70% Wool, 19% Linen, 11% Nylon</t>
  </si>
  <si>
    <t>53% Rayon, 30% Linen, 16% Cotton, 1% Nylon</t>
  </si>
  <si>
    <t>Point by Paul Smith</t>
  </si>
  <si>
    <t>97% Rayon, 3% Nylon</t>
  </si>
  <si>
    <t>46% Linen, 44% Rayon, 10% Nylon</t>
  </si>
  <si>
    <t>Prism by Paul Smith</t>
  </si>
  <si>
    <t>69% Cotton, 18% Nylon, 13% Recycled Polyester</t>
  </si>
  <si>
    <t>80% Recycled Polyester, 20% Antimony-Free Polyester</t>
  </si>
  <si>
    <t>Quatrefoil by Alexander Girard</t>
  </si>
  <si>
    <t>66% Recycled Cotton, 27% Polyester,  6% Rayon, 1% Nylon</t>
  </si>
  <si>
    <t>84% Recycled Polyester, 16% Nylon</t>
  </si>
  <si>
    <t>63% Polyolefin, 37% Acrylic</t>
  </si>
  <si>
    <t>Ratio by Scholten &amp; Baijings</t>
  </si>
  <si>
    <t>Reef by Hella Jongerius</t>
  </si>
  <si>
    <t>56% Cotton, 30% Nylon, 14% Recycled Polyester</t>
  </si>
  <si>
    <t>51% Rayon, 29% Wool, 9% Cotton, 9% Linen, 2% Nylon</t>
  </si>
  <si>
    <t>70% Recycled Wool, 15% Polyester, 10% Nylon, 5% Cellulose</t>
  </si>
  <si>
    <t>55% Recycled Polyester, 28% Nylon, 17% Cotton</t>
  </si>
  <si>
    <t>39% Nylon, 35% Wool, 26% Recycled Polyester</t>
  </si>
  <si>
    <t>Sequential Stripe by Paul Smith</t>
  </si>
  <si>
    <t>Segmented Stripe by Paul Smith</t>
  </si>
  <si>
    <t>78% Recycled Polyester, 22% Polyester</t>
  </si>
  <si>
    <t>65% Cotton, 20% Polyester, 15% Nylon</t>
  </si>
  <si>
    <t>Shake by Bertjan Pot</t>
  </si>
  <si>
    <t>Shift by Scholten &amp; Baijings</t>
  </si>
  <si>
    <t>66% Cotton, 20% Nylon, 14% Polyester</t>
  </si>
  <si>
    <t>43% Cotton, 33% Polyester, 9% Rayon, 8% Linen, 7% Nylon</t>
  </si>
  <si>
    <t>68% Silk, 32% Linen</t>
  </si>
  <si>
    <t>Small Dot Pattern by Charles &amp; Ray Eames</t>
  </si>
  <si>
    <t>Songbird by Paul Smith</t>
  </si>
  <si>
    <t>46% Wool, 28% Nylon, 23% Cotton, 3% Rayon</t>
  </si>
  <si>
    <t>Spindle by Hella Jongerius</t>
  </si>
  <si>
    <t>Stripes by Paul Smith</t>
  </si>
  <si>
    <t>30% Recycled Polyester, 20% Nylon, 18% Rayon, 16% Polyester, 16% Wool</t>
  </si>
  <si>
    <t>Superweave by Alexander Girard</t>
  </si>
  <si>
    <t>55% Rayon, 23% Linen, 15% Polyester, 7% Acrylic</t>
  </si>
  <si>
    <t>62% Recycled Polyester, 19% Cotton, 19% Nylon</t>
  </si>
  <si>
    <t>91% Linen, 9% Nylon</t>
  </si>
  <si>
    <t>Terra by Sander Lak</t>
  </si>
  <si>
    <t>35% Recycled Polyester, 30% Nylon, 18% Acrylic, 17% Polyester</t>
  </si>
  <si>
    <t>Toostripe by Alexander Girard</t>
  </si>
  <si>
    <t>Tracery by Scholten &amp; Baijings</t>
  </si>
  <si>
    <t>34% Nylon, 26% Wool, 21% Polyester, 19% Cotton</t>
  </si>
  <si>
    <t>39% Linen, 34% Rayon, 25% Cotton, 2% Polyester</t>
  </si>
  <si>
    <t>36% Acrylic, 32% Wool, 23% Cotton, 9% Polyester</t>
  </si>
  <si>
    <t>Twist by Bertjan Pot</t>
  </si>
  <si>
    <t>Unisol by Verner Panton</t>
  </si>
  <si>
    <t>61% Rayon, 21% Polyester, 18% Cotton</t>
  </si>
  <si>
    <t>66% Recycled Polyester, 34% Polyester</t>
  </si>
  <si>
    <t>35% Polyester, 23% Cotton, 20% Wool, 17% Acrylic, 5% Nylon</t>
  </si>
  <si>
    <t>Velvet Stripe by Paul Smith</t>
  </si>
  <si>
    <t>Washi by Hella Jongerius</t>
  </si>
  <si>
    <t>55% Cotton, 22% Nylon, 15% Linen, 8% Recycled Polyester</t>
  </si>
  <si>
    <t>61% Polyester, 39% Recycled Polyester</t>
  </si>
  <si>
    <t>Wool Check by Paul Smith</t>
  </si>
  <si>
    <t>65% Sunbrella Acrylic, 35% Sunbrella Polyester</t>
  </si>
  <si>
    <t>55% Acrylic, 40% Polyester, 5% Viscose</t>
  </si>
  <si>
    <t>98% Olefin, 2% Polyester</t>
  </si>
  <si>
    <t>58% Acrylic, 34% Polyester, 6% Cotton, 2% Viscose</t>
  </si>
  <si>
    <t>76% Polyester, 24% SEAQUAL Polyester</t>
  </si>
  <si>
    <t>99% Sunbrella Acrylic, 1% Sunbrella Polyester</t>
  </si>
  <si>
    <t>96% Recycled Polyester, 4% Polyester</t>
  </si>
  <si>
    <t>61% Polyester, 30% Acrylic, 9% Viscose</t>
  </si>
  <si>
    <t>Crypton - 88% Polyester, 12% Nylon</t>
  </si>
  <si>
    <t>Crypton - 100% Recycled Polyester</t>
  </si>
  <si>
    <t>Crypton - 84% Polyester, 16% Rayon</t>
  </si>
  <si>
    <t>98% Sunbrella Acrylic, 2% Sunbrella Polyester</t>
  </si>
  <si>
    <t>51% Olefin, 49% Polyester</t>
  </si>
  <si>
    <t>70% Polypropylene, 30% Polyester</t>
  </si>
  <si>
    <t>80% Recycled Polyester, 20% Rayon</t>
  </si>
  <si>
    <t>61% Sunbrella Acrylic, 39% Sunbrella Polyester</t>
  </si>
  <si>
    <t>https://www.mayerfabrics.com/item/icon</t>
  </si>
  <si>
    <t>55% Sunbrella Acrylic, 45% Sunbrella Polyester</t>
  </si>
  <si>
    <t>97% Olefin, 3% Polyester</t>
  </si>
  <si>
    <t>40% Polyester, 32% Acrylic, 22% Viscose, 6% Linen</t>
  </si>
  <si>
    <t>59% Polyester, 35% Acrylic, 6% Viscose</t>
  </si>
  <si>
    <t>68% Sunbrella Acrylic, 32% Sunbrella Polyester</t>
  </si>
  <si>
    <t>99% Nylon, 1% Carbon Fiber</t>
  </si>
  <si>
    <t>60% Recycled Polyester, 40% Rayon</t>
  </si>
  <si>
    <t>75% Recycled Polyester, 25% Polyester</t>
  </si>
  <si>
    <t>44% PVC, 42% Sunbrella Acrylic, 14% Sunbrella Polyester</t>
  </si>
  <si>
    <t>67% Olefin, 33% Polyester</t>
  </si>
  <si>
    <t>39% Polyester, 25% Viscose, 15% Cotton, 15% Acrylic, 6% Linen</t>
  </si>
  <si>
    <t>Crypton - 50% Olefin, 50% Polyester</t>
  </si>
  <si>
    <t>55% Nylon, 45% Wool</t>
  </si>
  <si>
    <t>67% Cotton, 17% Nylon, 16% Recycled Polyester</t>
  </si>
  <si>
    <t>63% Olefin, 37% Polyester</t>
  </si>
  <si>
    <t>49% Olefin, 27% Polyester, 24% Recycled Polyester</t>
  </si>
  <si>
    <t>86% Polyester, 14% Olefin</t>
  </si>
  <si>
    <t>Crypton - 59% Recycled Polyester, 41% Polyester</t>
  </si>
  <si>
    <t>49% Polyester, 43% Acrylic, 8% Viscose Rayon</t>
  </si>
  <si>
    <t>77% Cotton, 23% Nylon</t>
  </si>
  <si>
    <t>53% Polyester, 47% Acrylic</t>
  </si>
  <si>
    <t>Crypton - 65% Recycled Polyester, 20% Polyester, 15% Nylon</t>
  </si>
  <si>
    <t>60% Polyester, 34% Acrylic, 6% Viscose Rayon</t>
  </si>
  <si>
    <t>84% Olefin, 16% Polyester</t>
  </si>
  <si>
    <t>92% Polyester, 8% Viscose</t>
  </si>
  <si>
    <t>100% Bella-Dura Recycled Polyolefin</t>
  </si>
  <si>
    <t>Crypton - 61% Recycled Polyester, 39% Polyester</t>
  </si>
  <si>
    <t>34% Nylon, 30% Cotton, 28% Linen, 8% Recycled Polyester</t>
  </si>
  <si>
    <t>51% Recycled Nylon, 49% Nylon</t>
  </si>
  <si>
    <t>58% Recycled Polyester, 42% Polyester</t>
  </si>
  <si>
    <t>29% Polyester, 29% Rayon, 18% Olefin, 16% Recycled Polyester, 8% Cotton</t>
  </si>
  <si>
    <t>56% Recycled Polyester, 38% Polyester, 6% Rayon</t>
  </si>
  <si>
    <t>98% Polyester, 2% Linen</t>
  </si>
  <si>
    <t>60% Recycled Polyester, 27% Cotton, 13% Nylon</t>
  </si>
  <si>
    <t>40% Cotton, 39% Rayon, 10% Polyester, 8% Wool, 3% Nylon</t>
  </si>
  <si>
    <t>70% Recycled Polyolefin, 30% Polyester</t>
  </si>
  <si>
    <t>71% Recycled Polyester, 29% Polyester</t>
  </si>
  <si>
    <t>73% Recycled Polyester, 27% Polyester</t>
  </si>
  <si>
    <t>80% Trevira FR, 20% FR Polyester</t>
  </si>
  <si>
    <t>76% Bella-Dura Recycled Polyolefin, 24% Nylon</t>
  </si>
  <si>
    <t>64% Recycled Polyester, 36% Polyester</t>
  </si>
  <si>
    <t>76% Recycled Polyester, 24% Nylon</t>
  </si>
  <si>
    <t>55% Polyester, 28% Nylon, 18% Recycled Polyester</t>
  </si>
  <si>
    <t>78% Cotton, 22% Nylon</t>
  </si>
  <si>
    <t>53% Recycled Polyester, 47% Polyester</t>
  </si>
  <si>
    <t>85% Recycled Polyester, 15% Nylon</t>
  </si>
  <si>
    <t>57% Rayon, 23% Cotton, 20% Polyester</t>
  </si>
  <si>
    <t>52% Acrylic, 29% Polyester, 13% Cotton, 6% Linen</t>
  </si>
  <si>
    <t>55% Olefin, 42% Recycled Polyester, 3% Polyester</t>
  </si>
  <si>
    <t>71% Recycled Polyester, 29% Nylon</t>
  </si>
  <si>
    <t>62% Polyester, 22% Recycled Polyester, 16% Nylon</t>
  </si>
  <si>
    <t>57% Recycled Polyester, 43% Rayon</t>
  </si>
  <si>
    <t>56% Recycled Polyester, 44% Polyester</t>
  </si>
  <si>
    <t>66% Acrylic, 32% Polyester, 2% Viscose</t>
  </si>
  <si>
    <t>68% Polyester, 32% Acrylic</t>
  </si>
  <si>
    <t>72% Polyester, 28% Cotton</t>
  </si>
  <si>
    <t>69% Polyester, 31% Viscose Rayon</t>
  </si>
  <si>
    <t>81% Cotton, 19% Nylon</t>
  </si>
  <si>
    <t>75% Recycled Polyester, 25% Nylon</t>
  </si>
  <si>
    <t>61% Cotton, 20% Nylon, 10% Recycled Polyester, 9% Polyester</t>
  </si>
  <si>
    <t>89% Recycled Polyester, 11% Polyester</t>
  </si>
  <si>
    <t>69% Polyester, 31% Rayon</t>
  </si>
  <si>
    <t>86% Recycled Polyester, 14% Nylon</t>
  </si>
  <si>
    <t>67% Cotton, 33% Nylon</t>
  </si>
  <si>
    <t>70% Cotton, 30% Nylon</t>
  </si>
  <si>
    <t>85% Polyester, 15% Viscose Rayon</t>
  </si>
  <si>
    <t>55% Acrylic, 36% Polyester, 9% Viscose Rayon</t>
  </si>
  <si>
    <t>49% Polyester, 44% Acrylic, 7% Viscose</t>
  </si>
  <si>
    <t>80% Wool, 20% Nylon</t>
  </si>
  <si>
    <t>75% Recycled Wool, 25% Nylon</t>
  </si>
  <si>
    <t xml:space="preserve"> Crypton - 77% Recycled Polyester, 23% Polyester</t>
  </si>
  <si>
    <t>51% Acrylic, 49% Polyester</t>
  </si>
  <si>
    <t>42% Polyester, 31% Rayon, 13% Linen, 11% Acrylic, 3% Cotton</t>
  </si>
  <si>
    <t>70% Cotton, 26% Nylon, 4% Rayon</t>
  </si>
  <si>
    <t>88% Polyester, 12% Acrylic</t>
  </si>
  <si>
    <t>53% Recycled Nylon, 47% Polyester</t>
  </si>
  <si>
    <t>50% Polyester, 27% Recycled Polyester, 23% Nylon</t>
  </si>
  <si>
    <t>76% Cotton, 24% Nylon</t>
  </si>
  <si>
    <t>68% Recycled Polyester, 17% Polyester, 15% Nylon</t>
  </si>
  <si>
    <t>100% Polpropylene</t>
  </si>
  <si>
    <t>73% Recycled Polyester, 15% Cotton, 12% Rayon</t>
  </si>
  <si>
    <t>62% Recycled Polyester, 28% Nylon, 10% Polyester</t>
  </si>
  <si>
    <t>57% Polyester, 37% Cotton, 6% Rayon</t>
  </si>
  <si>
    <t>87% Polyester, 13% Olefin</t>
  </si>
  <si>
    <t>60% Nylon, 40% Polyester</t>
  </si>
  <si>
    <t>100% Viscose Rayon</t>
  </si>
  <si>
    <t>100% Nylon</t>
  </si>
  <si>
    <t>61% Recycled Polyester, 39% Rayon</t>
  </si>
  <si>
    <t>49% Acrylic, 27% Polyester, 24% Wool</t>
  </si>
  <si>
    <t>69% Bella Recycled Polyolefin, 31% Nylon</t>
  </si>
  <si>
    <t>Crypton - 57% Recycled Polyester, 43% Polyester</t>
  </si>
  <si>
    <t>100% Lambswool</t>
  </si>
  <si>
    <t>72% Recycled Polyester, 19% Viscose Rayon, 8% Linen, 1% Polyester</t>
  </si>
  <si>
    <t>69% Recycled Polyester, 31% Polyester</t>
  </si>
  <si>
    <t>51% Cotton, 28% Nylon, 11% Rayon, 10% Recycled Polyester</t>
  </si>
  <si>
    <t>73% Recycled Polyolefin, 27% Nylon</t>
  </si>
  <si>
    <t>54% Cotton, 24% Nylon, 22% Recycled Polyester</t>
  </si>
  <si>
    <t>52% Polyester, 41% Acrylic, 7% Viscose Rayon</t>
  </si>
  <si>
    <t>Lines On Stripes 490</t>
  </si>
  <si>
    <t>88% Cotton, 12% Polyester</t>
  </si>
  <si>
    <t>59% Recycled Polyester, 41% Polyester</t>
  </si>
  <si>
    <t>53% Polyester, 40% Acrylic, 7% Viscose Rayon</t>
  </si>
  <si>
    <t>48% Acrylic, 41% Polyester, 11% Viscose Rayon</t>
  </si>
  <si>
    <t>60% Rayon, 40% Polyester</t>
  </si>
  <si>
    <t>58% Polyester, 42% Recycled Polyester</t>
  </si>
  <si>
    <t>72% Recycled Polyester, 28% Polyester</t>
  </si>
  <si>
    <t>38% Polyester, 34% Recycled Polyester, 28% Nylon</t>
  </si>
  <si>
    <t>50% Acrylic, 25% Polyester, 25% Wool</t>
  </si>
  <si>
    <t>51% Recycled Nylon, 49% Polyester</t>
  </si>
  <si>
    <t>78% Recycled Cotton, 20% Recycled Polyester, 2% Nylon</t>
  </si>
  <si>
    <t>52% Olefin, 48% Polyester</t>
  </si>
  <si>
    <t>64% Recycled Cotton, 16% Recycled Polyester, 14% Rayon, 3% Nylon, 3% Wool</t>
  </si>
  <si>
    <t>57% Polyester, 43% Rayon</t>
  </si>
  <si>
    <t>69% Recycled Polyester, 31% Nylon</t>
  </si>
  <si>
    <t>59% Polyester, 18% Acrylic, 17% Cotton, 6% Viscose Rayon</t>
  </si>
  <si>
    <t>75% Recycled Olefin, 19% Recycled Polyester, 6% Polyester</t>
  </si>
  <si>
    <t>Crypton - 50% Recycled Polyester, 50% Polyester</t>
  </si>
  <si>
    <t>50% Cotton, 26% Polyester, 24% Recycled Polyester</t>
  </si>
  <si>
    <t>70% Wool, 25% Nylon, 5% Wool</t>
  </si>
  <si>
    <t>94% Polyester, 6% Polyacrylic</t>
  </si>
  <si>
    <t>85% Polyester, 15% Polyacrylic</t>
  </si>
  <si>
    <t>36% Nylon, 36% Wool, 14% Cotton, 14% Recycled Polyester</t>
  </si>
  <si>
    <t>51% Cotton, 33% Recycled Polyester, 16% Nylon</t>
  </si>
  <si>
    <t>58% Polyester, 36% Acrylic, 6% Viscose Rayon</t>
  </si>
  <si>
    <t>59% Cotton, 22% Nylon, 19% Recycled Polyester</t>
  </si>
  <si>
    <t>54% Recycled Polyester, 46% Polyester</t>
  </si>
  <si>
    <t>64% Recycled Polyester, 28% Nylon, 8% Polyester</t>
  </si>
  <si>
    <t>83% Recycled Polyester, 17% Polyester</t>
  </si>
  <si>
    <t>45% Polyester, 33% Recycled Nylon, 22% Recycled Polyester</t>
  </si>
  <si>
    <t>56% Wool, 29% Cotton, 15% Acrylic</t>
  </si>
  <si>
    <t>70% Recycled Wool, 15% Nylon, 15% Recycled Jute</t>
  </si>
  <si>
    <t>61% Polyester, 35% Acrylic, 4% Viscose Rayon</t>
  </si>
  <si>
    <t>35% Rayon, 33% Recycled Polyester, 32% Polyester</t>
  </si>
  <si>
    <t>59% Polyester, 41% Rayon</t>
  </si>
  <si>
    <t>57% Cotton, 30% Nylon, 13% Polyester</t>
  </si>
  <si>
    <t>55% Recycled Cotton, 12% Recycled Polyester, 13% Nylon</t>
  </si>
  <si>
    <t>45% Recycled Polyester, 41% Recycled Cotton, 14% Nylon</t>
  </si>
  <si>
    <t>51% Polyester, 34% Recycled Polyester, 15% Rayon</t>
  </si>
  <si>
    <t>78% Wool, 22% Cotton</t>
  </si>
  <si>
    <t>80% Bella-Dura Recycled Polyolefin, 20% Nylon</t>
  </si>
  <si>
    <t>61% Cotton, 22% Acetate, 17% Polyester</t>
  </si>
  <si>
    <t>40% Cotton, 30% Viscose, 19% Polyamide, 11% Polyester</t>
  </si>
  <si>
    <t>55% Olefin, 45% Polyester</t>
  </si>
  <si>
    <t>78% Polyester, 22% Recycled Polyester</t>
  </si>
  <si>
    <t>59% Polyester, 35% Acrylic, 6% Viscose Rayon</t>
  </si>
  <si>
    <t>53% Acrylic, 37% Cotton, 7% Polyester, 3% Linen</t>
  </si>
  <si>
    <t>43% Recycled Polyester, 34% Polyester, 23% Nylon</t>
  </si>
  <si>
    <t>51% Rayon, 27% Polyester, 22% Silk</t>
  </si>
  <si>
    <t>84% Recycled Polyester, 16% Polyester</t>
  </si>
  <si>
    <t>75% Recycled Polyester, 22% Nylon, 3% Polyester</t>
  </si>
  <si>
    <t>Crypton - 50% Polyester, 50% Recycled Polyester</t>
  </si>
  <si>
    <t>51% Polyester, 42% Acrylic, 7% Viscose Rayon</t>
  </si>
  <si>
    <t>84% Polyester, 15% Recycled Polyester, 1% Nylon</t>
  </si>
  <si>
    <t>47% Polyester, 29% Cotton, 17% Rayon, 7% Recycled Polyester</t>
  </si>
  <si>
    <t>Crypton - 98% Recycled Polyester, 2% Polyester</t>
  </si>
  <si>
    <t>56% Polyester, 24% Recycled Polyester, 20% Nylon</t>
  </si>
  <si>
    <t>71% Recycled Polyester, 18% Nylon, 11% Polyester</t>
  </si>
  <si>
    <t>78% Bella-Dura Recycled Polyolefin, 22% Nylon</t>
  </si>
  <si>
    <t>44% Polyester, 37% Recycled Polyester, 19% Nylon</t>
  </si>
  <si>
    <t>55% Polyester, 38% Acrylic, 7% Rayon</t>
  </si>
  <si>
    <t>58% Cotton, 31% Nylon, 11% Polyester</t>
  </si>
  <si>
    <t>40% Wool, 25% Cotton, 25% Polyester, 10% Acrylic</t>
  </si>
  <si>
    <t>58% Polyester, 29% Polypropylene, 13% Viscose Rayon</t>
  </si>
  <si>
    <t>68% Recycled Cotton, 17% Recycled Polyester, 10% Rayon, 3% Nylon, 2% Wool</t>
  </si>
  <si>
    <t>100% Bella-Dura Polyolefin</t>
  </si>
  <si>
    <t>39% Polyester, 36% Recycled Polyester, 25% Nylon</t>
  </si>
  <si>
    <t>61% Olefin, 39% Polyester</t>
  </si>
  <si>
    <t>39% Olefin, 34% Cotton, 27% Polyester</t>
  </si>
  <si>
    <t>Tradition C-Zero</t>
  </si>
  <si>
    <t>79% Recycled Polyester, 21% Polyester</t>
  </si>
  <si>
    <t>72% Sunbrella Acrylic, 28% Sunbrella Polyester</t>
  </si>
  <si>
    <t>59% Polyester, 41% Cotton</t>
  </si>
  <si>
    <t>33% Cotton, 28% Acrylic, 27% Wool, 12% Polyester</t>
  </si>
  <si>
    <t>68% Acrylic, 32% Polyester</t>
  </si>
  <si>
    <t>Crypton - 95% Recycled Polyester, 5% Polyester</t>
  </si>
  <si>
    <t>81% Polyester, 19% Viscose</t>
  </si>
  <si>
    <t>55% Acrylic, 36% Polyester, 9% Viscose</t>
  </si>
  <si>
    <t>Crypton - 63% Recycled Polyester, 37% Polyester</t>
  </si>
  <si>
    <t>54% Cotton, 30% Nylon, 16% Recycled Polyester</t>
  </si>
  <si>
    <t>82% Cotton, 18% Nylon</t>
  </si>
  <si>
    <t>84% Wool, 11% Nylon, 5% Polyester</t>
  </si>
  <si>
    <t>98% Wool, 2% Nylon</t>
  </si>
  <si>
    <t>66% Polyester, 34% Nylon</t>
  </si>
  <si>
    <t>31% Recycled Polyester, 21% Nylon, 19% Cotton, 15% Rayon, 14% Wool</t>
  </si>
  <si>
    <t>Amari</t>
  </si>
  <si>
    <t>95% Acrylic, 5% Recycled Polyester</t>
  </si>
  <si>
    <t>64% UV Polyester, 23% Recycled Polyester, 13% Polyester</t>
  </si>
  <si>
    <t>62% Rayon, 38% Recycled Nylon</t>
  </si>
  <si>
    <t>96% Recycled Polyester, 4% Nylon</t>
  </si>
  <si>
    <t>73% Polyester, 27% Recycled Polyester</t>
  </si>
  <si>
    <t>45% Recycled Cotton, 24% Cotton, 18% Polyester, 13% Olefin</t>
  </si>
  <si>
    <t>87% Polyester, 13% Recycled Polyester</t>
  </si>
  <si>
    <t>77% Polyester, 12% Nylon, 11% Recycled Polyester</t>
  </si>
  <si>
    <t>43% Acrylic, 32% Recycled Cotton, 18% Polyester, 7% Polyester</t>
  </si>
  <si>
    <t>100% Bella-Dura Olefin</t>
  </si>
  <si>
    <t>56% Polyester, 34% Recycled Polyester, 10% Nylon</t>
  </si>
  <si>
    <t>46% Recycled Polyester, 29% Polyester, 25% Nylon</t>
  </si>
  <si>
    <t>77% Polyester, 23% Nylon</t>
  </si>
  <si>
    <t>74% Polyacrylic, 26% Polyester</t>
  </si>
  <si>
    <t>52% Polyester, 36% Recycled Polyester, 12% Nylon</t>
  </si>
  <si>
    <t>69% Polyester, 18% Recycled Polyester, 13% Nylon</t>
  </si>
  <si>
    <t>87% Polyester, 12% Recycled Polyester, 1% Nylon</t>
  </si>
  <si>
    <t>57% Cotton, 26% Nylon, 17% Polyester</t>
  </si>
  <si>
    <t>59% Recycled Polyester, 23% Polyester, 18% Nylon</t>
  </si>
  <si>
    <t>40% Polyester, 35% Nylon, 25% Recycled Polyester</t>
  </si>
  <si>
    <t>36% Recycled Nylon, 28% Polyester, 27% Rayon, 9% Recycled Polyester</t>
  </si>
  <si>
    <t>47% Olefin, 45% Recycled Polyester, 8% Polyester</t>
  </si>
  <si>
    <t>38% Recycled Polyester, 36% Polyester, 26% Nylon</t>
  </si>
  <si>
    <t>38% Polyester, 34% Recycled Cotton, 28% Rayon</t>
  </si>
  <si>
    <t>68% Polyester, 32% Upcycled Cotton</t>
  </si>
  <si>
    <t>60% UV Polyester, 40% Polyester</t>
  </si>
  <si>
    <t>41% Polyester, 28% Acrylic, 12% Upcycled Cotton, 8% Cotton, 6% Linen, 5% Wool</t>
  </si>
  <si>
    <t>58% Polyester, 31% Recycled Polyester, 11% Nylon</t>
  </si>
  <si>
    <t>50% Recycled Polyester, 28% Acrylic</t>
  </si>
  <si>
    <t>30% Recycled Nylon, 24% Polyester, 24% Rayon, 22% Cotton</t>
  </si>
  <si>
    <t>41% Polyester, 34% Recycled Polyester, 25% Nylon</t>
  </si>
  <si>
    <t>64% Rayon, 36% Polyester</t>
  </si>
  <si>
    <t>70% Cotton, 25% Polyester, 5% Polyester</t>
  </si>
  <si>
    <t>53% Polyester, 24% Nylon, 23% Rayon</t>
  </si>
  <si>
    <t>87% Polyester, 13% Rayon</t>
  </si>
  <si>
    <t>50% Polyester, 25% Rayon, 25% Nylon</t>
  </si>
  <si>
    <t>46% Recycled Polyester, 30% Acryic, 24% Nylon</t>
  </si>
  <si>
    <t>73% UV Polyester, 16% Recycled Polyester, 11% Nylon</t>
  </si>
  <si>
    <t>63% Polyester, 37% Recycled Polyester</t>
  </si>
  <si>
    <t>35% Recycled Nylon, 23% Polyester, 22% Rayon, 20% Cotton</t>
  </si>
  <si>
    <t>58% Polyester, 42% Polyacrylic</t>
  </si>
  <si>
    <t>66% Recycled Polyester, 34% Cotton</t>
  </si>
  <si>
    <t>100% UV Polyester</t>
  </si>
  <si>
    <t>41% Recycled Polyester, 39% Nylon, 20% Polyester</t>
  </si>
  <si>
    <t>64% Polyester, 36% Upcycled Cotton</t>
  </si>
  <si>
    <t>66% Recycled Polyester, 33% Polyester, 1% Nylon</t>
  </si>
  <si>
    <t>99% Polyester, 1% Nylon</t>
  </si>
  <si>
    <t>89% Polyester, 10% Recycled Polyester, 1% Nylon</t>
  </si>
  <si>
    <t>43% Rayon, 32% Polyester, 25% Nylon</t>
  </si>
  <si>
    <t>50% Recycled Polyester, 31% Nylon, 19% Acrylic</t>
  </si>
  <si>
    <t>61% Polyester, 39% Polypropylene</t>
  </si>
  <si>
    <t>39% Recycled Nylon, 36% Rayon, 25% Polyester</t>
  </si>
  <si>
    <t>65% Recycled Polyester, 20% Polyester, 15% Nylon</t>
  </si>
  <si>
    <t>75% UV Polyester, 25% Recycled Polyester</t>
  </si>
  <si>
    <t>63% Polyester, 37% Rayon</t>
  </si>
  <si>
    <t>57% Acrylic, 28% Nylon, 15% Polyester</t>
  </si>
  <si>
    <t>57% Polyester, 27% Nylon, 15% Rayon, 1% Nylon</t>
  </si>
  <si>
    <t>75% Viscose, 24% Polyester, 1% Acrylic</t>
  </si>
  <si>
    <t>100% IFR Polyester</t>
  </si>
  <si>
    <t>65% Polyester, 35% Cotton</t>
  </si>
  <si>
    <t>71% Polyester, 15% Cotton, 7% Linen, 7% Viscose</t>
  </si>
  <si>
    <t>98% Recycled Olefin, 2% Polyester</t>
  </si>
  <si>
    <t>36% Polyester, 24% Nylon, 20% Viscose, 20% Cotton</t>
  </si>
  <si>
    <t>42% Polyester, 34% Nylon, 24% Viscose</t>
  </si>
  <si>
    <t>51% Polyester, 49% Viscose</t>
  </si>
  <si>
    <t>63% Acrylic, 37% Polyester</t>
  </si>
  <si>
    <t>100% IFR Polyespar</t>
  </si>
  <si>
    <t>83% Polyester, 17% Acrylic</t>
  </si>
  <si>
    <t>54% Polyester, 46% Viscose</t>
  </si>
  <si>
    <t>71% Polyester, 29% Viscose</t>
  </si>
  <si>
    <t>55% Polyester, 45% Viscose</t>
  </si>
  <si>
    <t>100% Polyester Velvet</t>
  </si>
  <si>
    <t>81% Polyester, 19% Nylon</t>
  </si>
  <si>
    <t>64% Polyester, 18% Cotton, 9% Linen, 9% Viscose</t>
  </si>
  <si>
    <t>90% Viscose, 8.35% Polyster, 1.5% Acrylic</t>
  </si>
  <si>
    <t>Crypton - 83% Recycled Polyester, 17% Polyester</t>
  </si>
  <si>
    <t>36% Sunbrella Polyester, 34% Sunbrella Acrylic, 30% PVC Coated Polyester</t>
  </si>
  <si>
    <t>78% UV Olefin, 22% UV Polyester</t>
  </si>
  <si>
    <t>78% Cotton, 19% Polyester, 3% Nylon</t>
  </si>
  <si>
    <t>60% Sunbrella Acrylic, 40% Sunbrella Polyester</t>
  </si>
  <si>
    <t>60% Polyester, 40% Olefin</t>
  </si>
  <si>
    <t>44% Recycled Polyester, 37% Acrylic, 19% Nylon</t>
  </si>
  <si>
    <t>84% Polyester, 16% Rayon</t>
  </si>
  <si>
    <t>61% Recycled Polyester, 25% Polyester, 14% Nylon</t>
  </si>
  <si>
    <t>84% Olefin, 12% Nylon, 4% Polyester</t>
  </si>
  <si>
    <t>50% Polyester, 25% Nylon, 25% Acrylic</t>
  </si>
  <si>
    <t>56% Wool, 25% Nylon, 19% Recycled Polyester</t>
  </si>
  <si>
    <t>Crypton - 68% Polyester, 32% Recycled Polyester</t>
  </si>
  <si>
    <t>Crypton - 68% Recycled Polyester, 20% Polyester, 12% Nylon</t>
  </si>
  <si>
    <t>Crypton - 65% Recycled Polyester, 35% Polyester</t>
  </si>
  <si>
    <t>70% Polyester, 30% Nylon</t>
  </si>
  <si>
    <t>50% Recycled Polyester, 27% Polyester, 23% Nylon</t>
  </si>
  <si>
    <t>58.8% Polyester, 41.2% Recycled Polyester</t>
  </si>
  <si>
    <t>68% Polyester, 32% Cotton</t>
  </si>
  <si>
    <t>85% Polyester, 14% Recycled Polyester, 1% Nylon</t>
  </si>
  <si>
    <t>83% Polyester, 17% Recycled Polyester</t>
  </si>
  <si>
    <t>37% Cotton, 35% Recycled Polyester, 28% Nylon</t>
  </si>
  <si>
    <t>71% UV Olefin, 29% UV Polyester</t>
  </si>
  <si>
    <t>63% Polyester, 37% Olefin</t>
  </si>
  <si>
    <t>49% Polyester, 22% Recycled Polyester, 29% Nylon</t>
  </si>
  <si>
    <t>74% Recycled Polyester, 16% Nylon, 10% Polyester</t>
  </si>
  <si>
    <t>54% Recycled Polyester, 23% Nylon, 14% Polyester, 9% Acrylic</t>
  </si>
  <si>
    <t>52% Polyester, 20% Recycled Polyester, 28% Nylon</t>
  </si>
  <si>
    <t>74% Olefin, 26% Polyester</t>
  </si>
  <si>
    <t>Crypton - 86% Polyester, 17% Nylon</t>
  </si>
  <si>
    <t>56% Recycled Polyester, 29% Polyester, 19% Nylon</t>
  </si>
  <si>
    <t>78% Polyester, 22% Polyacrylic</t>
  </si>
  <si>
    <t>62% Cotton, 29% Nylon, 9% Recycled Polyester</t>
  </si>
  <si>
    <t>79% Polyester, 11% Recycled Polyester, 10% Nylon</t>
  </si>
  <si>
    <t>35% Acrylic, 34% Recycled Polyester, 31% Nylon</t>
  </si>
  <si>
    <t>53% Polyester, 47% Recycled Polyester</t>
  </si>
  <si>
    <t>Crypton - 69% Polyester, 31% Acrylic</t>
  </si>
  <si>
    <t>Crypton - 60% Recycled Polyester, 40% Polyester</t>
  </si>
  <si>
    <t>Crypton - 53% Recycled Polyester, 31% Polyester, 16% Nylon</t>
  </si>
  <si>
    <t>97% Polyester, 3% Recycled Polyester</t>
  </si>
  <si>
    <t>69.5% Sunbrella Acrylic, 30.5% Sunbrella Polyester</t>
  </si>
  <si>
    <t>39% Olefin, 39% Recycled Polyester, 22% Polyester</t>
  </si>
  <si>
    <t>76% Olefin, 22% Recycled Polyester, 2% Polyester</t>
  </si>
  <si>
    <t>64% Sunbrella Acrylic, 36% Sunbrella Polyester</t>
  </si>
  <si>
    <t>83% Cotton, 16% Polyester, 1% Nylon</t>
  </si>
  <si>
    <t>53% Recycled Polyester, 42% Nylon, 5% Polyester</t>
  </si>
  <si>
    <t>58% Cotton, 28% Nylon, 14% Recycled Polyester</t>
  </si>
  <si>
    <t>49% Rayon, 26% Cotton, 25% Nylon</t>
  </si>
  <si>
    <t>Crypton - 94% Polyester, 6% Recycled Polyester</t>
  </si>
  <si>
    <t>70% Polyester, 30% Olefin</t>
  </si>
  <si>
    <t>92% Recycled Polyester, 8% Polyester</t>
  </si>
  <si>
    <t>Crypton - 65% Polyester, 35% Recycled Polyester</t>
  </si>
  <si>
    <t>43% Olefin, 30% Polyester, 27% Recycled Polyester</t>
  </si>
  <si>
    <t>Crypton - 65% Polyester, 22% Nylon, 13% Recycled Polyester</t>
  </si>
  <si>
    <t>55% Polyester, 29% Nylon, 16% Recycled Polyester</t>
  </si>
  <si>
    <t>68% Recycled Polyester, 25% Nylon, 7% Polyester</t>
  </si>
  <si>
    <t>88% Polyester, 12% Tekloom TPE</t>
  </si>
  <si>
    <t>81% Recycled Polyester, 19% Polyester</t>
  </si>
  <si>
    <t>95% Polyester, 5% Acrylic</t>
  </si>
  <si>
    <t>69% Sunbrella Acrylic, 30% Sunbrella Polyester, 1% Polyester</t>
  </si>
  <si>
    <t>63% Sunbrella Acrylic, 37% Polyester</t>
  </si>
  <si>
    <t>57% Polyester, 43% Recycled Polyester</t>
  </si>
  <si>
    <t>75% Recycled Upholstery, 25% Nylon</t>
  </si>
  <si>
    <t>60% Recycled Polyester, 40% Acrylic</t>
  </si>
  <si>
    <t>82% Recycled Polyester, 18% Polyester</t>
  </si>
  <si>
    <t>61% Polyester, 34% Rayon, 5% Linen</t>
  </si>
  <si>
    <t>70% Cotton, 15% Nylon, 15% Polyester</t>
  </si>
  <si>
    <t>68% Recycled Polyester, 32% Nylon</t>
  </si>
  <si>
    <t>45% Acrylic, 36% Polyester, 14% Polypropylene, 5% Rayon</t>
  </si>
  <si>
    <t>41% Polyester, 25% Acrylic, 25% Cotton, 9% Rayon</t>
  </si>
  <si>
    <t>56% Acrylic, 44% Polyester</t>
  </si>
  <si>
    <t>78% Acrylic, 22% Polyester</t>
  </si>
  <si>
    <t>99% Recycled Polyester, 1% Polyester</t>
  </si>
  <si>
    <t>67% Cotton, 18% Polyester, 10% Acrylic, 5% Rayon</t>
  </si>
  <si>
    <t>81% Acrylic, 19% Polyester</t>
  </si>
  <si>
    <t>36% Wool, 35% Cotton, 23% Rayon, 6% Nylon</t>
  </si>
  <si>
    <t>62% Cotton, 25% Recycled Polyester, 13% Nylon</t>
  </si>
  <si>
    <t>70% Polyester, 23% Acrylic, 7% Rayon</t>
  </si>
  <si>
    <t>50% Polyester, 35% Rayon, 15% Linen</t>
  </si>
  <si>
    <t>87% Recycled Polyester, 13% Polyester</t>
  </si>
  <si>
    <t>68% Polyester, 32% Recycled Cotton</t>
  </si>
  <si>
    <t>Crypton - 99% Polyester, 1% Linen</t>
  </si>
  <si>
    <t>51% Cotton, 49% Mohair</t>
  </si>
  <si>
    <t>56% Polyester, 44% Rayon</t>
  </si>
  <si>
    <t>94% Acrylic, 6% Polyester</t>
  </si>
  <si>
    <t>56% Recycled Polyester, 40% Cotton, 4% Nylon</t>
  </si>
  <si>
    <t>47% Acrylic, 42% Polyester, 11% Rayon</t>
  </si>
  <si>
    <t>51% Polyester, 26% Recycled Polyester, 23% Nylon</t>
  </si>
  <si>
    <t>Crypton - 94% Polyester, 6% Linen</t>
  </si>
  <si>
    <t>63% Recycled Olefin, 37% Polyester</t>
  </si>
  <si>
    <t>47% Polyester, 35% Acrylic, 18% Wool</t>
  </si>
  <si>
    <t>98% Recycled Polyester, 2% Nylon</t>
  </si>
  <si>
    <t>67% Polyester, 33% Acrylic</t>
  </si>
  <si>
    <t>81% Polyester, 19% Rayon</t>
  </si>
  <si>
    <t>100% Recyceld Polyester</t>
  </si>
  <si>
    <t>Crypton - 82% Recycled Polyester, 18% Nylon</t>
  </si>
  <si>
    <t>78.93% Polyester, 21.07% Nylon</t>
  </si>
  <si>
    <t>81% UV Polyester, 15% Recycled Polyester, 2% Polyester, 1% Nylon</t>
  </si>
  <si>
    <t>100% Bella-Dura Polypropylene</t>
  </si>
  <si>
    <t>100% Polyurethane / Silicone</t>
  </si>
  <si>
    <t>https://shop.designtex.com/angle/</t>
  </si>
  <si>
    <t>Check</t>
  </si>
  <si>
    <t>https://shop.designtex.com/check/</t>
  </si>
  <si>
    <t>Curve</t>
  </si>
  <si>
    <t>https://shop.designtex.com/curve/</t>
  </si>
  <si>
    <t>Glamp</t>
  </si>
  <si>
    <t>https://shop.designtex.com/glamp/</t>
  </si>
  <si>
    <t>85% Acrylic, 15% Polyester</t>
  </si>
  <si>
    <t>Grenoble Crypton</t>
  </si>
  <si>
    <t>https://shop.designtex.com/grenoble-crypton/</t>
  </si>
  <si>
    <t>https://shop.designtex.com/habitat/</t>
  </si>
  <si>
    <t>Ink</t>
  </si>
  <si>
    <t>https://shop.designtex.com/ink/</t>
  </si>
  <si>
    <t>76% Polyester, 17% Nylon, 7% Recycled Polyester</t>
  </si>
  <si>
    <t>Line Up</t>
  </si>
  <si>
    <t>https://shop.designtex.com/line-up/</t>
  </si>
  <si>
    <t>London Crypton</t>
  </si>
  <si>
    <t>https://shop.designtex.com/london-crypton/</t>
  </si>
  <si>
    <t>Mackintosh</t>
  </si>
  <si>
    <t>https://shop.designtex.com/mackintosh/</t>
  </si>
  <si>
    <t>https://shop.designtex.com/motley/</t>
  </si>
  <si>
    <t>Nagano Crypton</t>
  </si>
  <si>
    <t>https://shop.designtex.com/nagano-crypton/</t>
  </si>
  <si>
    <t>Oslo Crypton</t>
  </si>
  <si>
    <t>https://shop.designtex.com/oslo-crypton/</t>
  </si>
  <si>
    <t>https://shop.designtex.com/overtone/</t>
  </si>
  <si>
    <t>Piezo</t>
  </si>
  <si>
    <t>https://shop.designtex.com/piezo/</t>
  </si>
  <si>
    <t>River Lea</t>
  </si>
  <si>
    <t>https://shop.designtex.com/river-lea/</t>
  </si>
  <si>
    <t>86% Polyester, 14% Acrylic</t>
  </si>
  <si>
    <t>Rome Crypton</t>
  </si>
  <si>
    <t>https://shop.designtex.com/rome-crypton/</t>
  </si>
  <si>
    <t>Roundel</t>
  </si>
  <si>
    <t>https://shop.designtex.com/roundel/</t>
  </si>
  <si>
    <t>Salt Lake Crypton</t>
  </si>
  <si>
    <t>https://shop.designtex.com/salt-lake-crypton/</t>
  </si>
  <si>
    <t>Sidetrack</t>
  </si>
  <si>
    <t>https://shop.designtex.com/sidetrack/</t>
  </si>
  <si>
    <t>Silicone Lane</t>
  </si>
  <si>
    <t>https://shop.designtex.com/silicone-lane/</t>
  </si>
  <si>
    <t>Silicone Level</t>
  </si>
  <si>
    <t>https://shop.designtex.com/silicone-level/</t>
  </si>
  <si>
    <t>Silicone Range</t>
  </si>
  <si>
    <t>https://shop.designtex.com/silicone-range/</t>
  </si>
  <si>
    <t>Silicone Reveal</t>
  </si>
  <si>
    <t>https://shop.designtex.com/silicone-reveal/</t>
  </si>
  <si>
    <t>Silicone Roundabout</t>
  </si>
  <si>
    <t>https://shop.designtex.com/silicone-roundabout/</t>
  </si>
  <si>
    <t>Silicone Skyline</t>
  </si>
  <si>
    <t>https://shop.designtex.com/silicone-skyline/</t>
  </si>
  <si>
    <t>https://shop.designtex.com/spin/</t>
  </si>
  <si>
    <t>Stamp</t>
  </si>
  <si>
    <t>https://shop.designtex.com/stamp/</t>
  </si>
  <si>
    <t>Stockholm Crypton</t>
  </si>
  <si>
    <t>https://shop.designtex.com/stockholm-crypton/</t>
  </si>
  <si>
    <t>https://shop.designtex.com/tangram/</t>
  </si>
  <si>
    <t>The Thames</t>
  </si>
  <si>
    <t>https://shop.designtex.com/the-thames/</t>
  </si>
  <si>
    <t>Tour</t>
  </si>
  <si>
    <t>https://shop.designtex.com/tour/</t>
  </si>
  <si>
    <t>Traveler</t>
  </si>
  <si>
    <t>https://shop.designtex.com/traveler/</t>
  </si>
  <si>
    <t>Trouvaille</t>
  </si>
  <si>
    <t>https://shop.designtex.com/trouvaille/</t>
  </si>
  <si>
    <t>Wildflower</t>
  </si>
  <si>
    <t>https://shop.designtex.com/wildflower/</t>
  </si>
  <si>
    <t>57% Acrylic, 43% Polyester</t>
  </si>
  <si>
    <t>https://momentumtextilesandwalls.com/products/09198770</t>
  </si>
  <si>
    <t>Abeam</t>
  </si>
  <si>
    <t>https://momentumtextilesandwalls.com/products/09586025</t>
  </si>
  <si>
    <t>https://momentumtextilesandwalls.com/products/09104445</t>
  </si>
  <si>
    <t>https://momentumtextilesandwalls.com/products/09164923</t>
  </si>
  <si>
    <t>https://momentumtextilesandwalls.com/products/09163218</t>
  </si>
  <si>
    <t>https://momentumtextilesandwalls.com/products/09135168</t>
  </si>
  <si>
    <t>https://momentumtextilesandwalls.com/products/09131824</t>
  </si>
  <si>
    <t>https://momentumtextilesandwalls.com/products/09163108</t>
  </si>
  <si>
    <t>https://momentumtextilesandwalls.com/products/09129602</t>
  </si>
  <si>
    <t>https://momentumtextilesandwalls.com/products/09133265</t>
  </si>
  <si>
    <t>https://momentumtextilesandwalls.com/products/09155628</t>
  </si>
  <si>
    <t>https://momentumtextilesandwalls.com/products/09307219</t>
  </si>
  <si>
    <t>https://momentumtextilesandwalls.com/products/09517385</t>
  </si>
  <si>
    <t>Blossoms Time</t>
  </si>
  <si>
    <t>https://momentumtextilesandwalls.com/products/09597080</t>
  </si>
  <si>
    <t>https://momentumtextilesandwalls.com/products/09192577</t>
  </si>
  <si>
    <t>https://momentumtextilesandwalls.com/products/09537163</t>
  </si>
  <si>
    <t>https://momentumtextilesandwalls.com/products/09166936</t>
  </si>
  <si>
    <t>https://momentumtextilesandwalls.com/products/09216689</t>
  </si>
  <si>
    <t>https://momentumtextilesandwalls.com/products/09154286</t>
  </si>
  <si>
    <t>https://momentumtextilesandwalls.com/products/09216557</t>
  </si>
  <si>
    <t>https://momentumtextilesandwalls.com/products/09155331</t>
  </si>
  <si>
    <t>https://momentumtextilesandwalls.com/products/09215985</t>
  </si>
  <si>
    <t>https://momentumtextilesandwalls.com/products/09139172</t>
  </si>
  <si>
    <t>https://momentumtextilesandwalls.com/products/09165891</t>
  </si>
  <si>
    <t>Chekhov</t>
  </si>
  <si>
    <t>https://momentumtextilesandwalls.com/products/09569921</t>
  </si>
  <si>
    <t>https://momentumtextilesandwalls.com/products/09136268</t>
  </si>
  <si>
    <t>https://momentumtextilesandwalls.com/products/09155496</t>
  </si>
  <si>
    <t>Chit Chat</t>
  </si>
  <si>
    <t>https://momentumtextilesandwalls.com/products/09601535</t>
  </si>
  <si>
    <t>43% Recycled Polyester, 35% Nylon, 22% Acrylic</t>
  </si>
  <si>
    <t>https://momentumtextilesandwalls.com/products/09194194</t>
  </si>
  <si>
    <t>https://momentumtextilesandwalls.com/products/09215831</t>
  </si>
  <si>
    <t>https://momentumtextilesandwalls.com/products/09134860</t>
  </si>
  <si>
    <t>https://momentumtextilesandwalls.com/products/09293722</t>
  </si>
  <si>
    <t>https://momentumtextilesandwalls.com/products/09462627</t>
  </si>
  <si>
    <t>https://momentumtextilesandwalls.com/products/09194095</t>
  </si>
  <si>
    <t>https://momentumtextilesandwalls.com/products/09211079</t>
  </si>
  <si>
    <t>https://momentumtextilesandwalls.com/products/09141768</t>
  </si>
  <si>
    <t>https://momentumtextilesandwalls.com/products/09194293</t>
  </si>
  <si>
    <t>https://momentumtextilesandwalls.com/products/09216282</t>
  </si>
  <si>
    <t>Curl</t>
  </si>
  <si>
    <t>https://momentumtextilesandwalls.com/products/09605737</t>
  </si>
  <si>
    <t>https://momentumtextilesandwalls.com/products/09134893</t>
  </si>
  <si>
    <t>https://momentumtextilesandwalls.com/products/09198902</t>
  </si>
  <si>
    <t>https://momentumtextilesandwalls.com/products/09178376</t>
  </si>
  <si>
    <t>https://momentumtextilesandwalls.com/products/09136477</t>
  </si>
  <si>
    <t>https://momentumtextilesandwalls.com/products/09145343</t>
  </si>
  <si>
    <t>Deka</t>
  </si>
  <si>
    <t>https://momentumtextilesandwalls.com/products/09542806</t>
  </si>
  <si>
    <t>https://momentumtextilesandwalls.com/products/09143506</t>
  </si>
  <si>
    <t>Dream Catchers</t>
  </si>
  <si>
    <t>https://momentumtextilesandwalls.com/products/09597553</t>
  </si>
  <si>
    <t>https://momentumtextilesandwalls.com/products/09128282</t>
  </si>
  <si>
    <t>https://momentumtextilesandwalls.com/products/09170907</t>
  </si>
  <si>
    <t>https://momentumtextilesandwalls.com/products/09137808</t>
  </si>
  <si>
    <t>https://momentumtextilesandwalls.com/products/09582956</t>
  </si>
  <si>
    <t>https://momentumtextilesandwalls.com/products/09126258</t>
  </si>
  <si>
    <t>https://momentumtextilesandwalls.com/products/09171028</t>
  </si>
  <si>
    <t>https://momentumtextilesandwalls.com/products/09202510</t>
  </si>
  <si>
    <t>https://momentumtextilesandwalls.com/products/09092664</t>
  </si>
  <si>
    <t>https://momentumtextilesandwalls.com/products/09564212</t>
  </si>
  <si>
    <t>Eyes IN Reflection</t>
  </si>
  <si>
    <t>https://momentumtextilesandwalls.com/products/09597619</t>
  </si>
  <si>
    <t>https://momentumtextilesandwalls.com/products/09535315</t>
  </si>
  <si>
    <t>Finnegan</t>
  </si>
  <si>
    <t>https://momentumtextilesandwalls.com/products/09570009</t>
  </si>
  <si>
    <t>70% Wool, 20% Nylon, 10% Polyester</t>
  </si>
  <si>
    <t>https://momentumtextilesandwalls.com/products/09553014</t>
  </si>
  <si>
    <t>Flitter</t>
  </si>
  <si>
    <t>https://momentumtextilesandwalls.com/products/09586135</t>
  </si>
  <si>
    <t>https://momentumtextilesandwalls.com/products/09204512</t>
  </si>
  <si>
    <t>https://momentumtextilesandwalls.com/products/09121209</t>
  </si>
  <si>
    <t>https://momentumtextilesandwalls.com/products/09155760</t>
  </si>
  <si>
    <t>https://momentumtextilesandwalls.com/products/09180268</t>
  </si>
  <si>
    <t>https://momentumtextilesandwalls.com/products/09505637</t>
  </si>
  <si>
    <t>https://momentumtextilesandwalls.com/products/09135344</t>
  </si>
  <si>
    <t>https://momentumtextilesandwalls.com/products/09123398</t>
  </si>
  <si>
    <t>https://momentumtextilesandwalls.com/products/09563376</t>
  </si>
  <si>
    <t>https://momentumtextilesandwalls.com/products/09204644</t>
  </si>
  <si>
    <t>https://momentumtextilesandwalls.com/products/09191191</t>
  </si>
  <si>
    <t>https://momentumtextilesandwalls.com/products/09192643</t>
  </si>
  <si>
    <t>https://momentumtextilesandwalls.com/products/09218471</t>
  </si>
  <si>
    <t>https://momentumtextilesandwalls.com/products/09212069</t>
  </si>
  <si>
    <t>https://momentumtextilesandwalls.com/products/09542938</t>
  </si>
  <si>
    <t>https://momentumtextilesandwalls.com/products/09145387</t>
  </si>
  <si>
    <t>https://momentumtextilesandwalls.com/products/09147950</t>
  </si>
  <si>
    <t>https://momentumtextilesandwalls.com/products/09217932</t>
  </si>
  <si>
    <t>https://momentumtextilesandwalls.com/products/09462770</t>
  </si>
  <si>
    <t>https://momentumtextilesandwalls.com/products/09204457</t>
  </si>
  <si>
    <t>https://momentumtextilesandwalls.com/products/09063547</t>
  </si>
  <si>
    <t>https://momentumtextilesandwalls.com/products/09127765</t>
  </si>
  <si>
    <t>https://momentumtextilesandwalls.com/products/09148159</t>
  </si>
  <si>
    <t>https://momentumtextilesandwalls.com/products/09293843</t>
  </si>
  <si>
    <t>https://momentumtextilesandwalls.com/products/09155111</t>
  </si>
  <si>
    <t>https://momentumtextilesandwalls.com/products/09178255</t>
  </si>
  <si>
    <t>https://momentumtextilesandwalls.com/products/09195151</t>
  </si>
  <si>
    <t>Kepler</t>
  </si>
  <si>
    <t>https://momentumtextilesandwalls.com/products/09595254</t>
  </si>
  <si>
    <t>https://momentumtextilesandwalls.com/products/09135531</t>
  </si>
  <si>
    <t>https://momentumtextilesandwalls.com/products/09113289</t>
  </si>
  <si>
    <t>https://momentumtextilesandwalls.com/products/09536514</t>
  </si>
  <si>
    <t>https://momentumtextilesandwalls.com/products/09216865</t>
  </si>
  <si>
    <t>https://momentumtextilesandwalls.com/products/09161909</t>
  </si>
  <si>
    <t>https://momentumtextilesandwalls.com/products/09164439</t>
  </si>
  <si>
    <t>https://momentumtextilesandwalls.com/products/09178321</t>
  </si>
  <si>
    <t>https://momentumtextilesandwalls.com/products/09173624</t>
  </si>
  <si>
    <t>https://momentumtextilesandwalls.com/products/09164527</t>
  </si>
  <si>
    <t>https://momentumtextilesandwalls.com/products/09135036</t>
  </si>
  <si>
    <t>https://momentumtextilesandwalls.com/products/09166386</t>
  </si>
  <si>
    <t>https://momentumtextilesandwalls.com/products/09164637</t>
  </si>
  <si>
    <t>https://momentumtextilesandwalls.com/products/09216172</t>
  </si>
  <si>
    <t>https://momentumtextilesandwalls.com/products/09169202</t>
  </si>
  <si>
    <t>https://momentumtextilesandwalls.com/products/09601733</t>
  </si>
  <si>
    <t>https://momentumtextilesandwalls.com/products/09543290</t>
  </si>
  <si>
    <t>https://momentumtextilesandwalls.com/products/09505483</t>
  </si>
  <si>
    <t>https://momentumtextilesandwalls.com/products/09517066</t>
  </si>
  <si>
    <t>https://momentumtextilesandwalls.com/products/09583099</t>
  </si>
  <si>
    <t>https://momentumtextilesandwalls.com/products/09155243</t>
  </si>
  <si>
    <t>https://momentumtextilesandwalls.com/products/09129107</t>
  </si>
  <si>
    <t>https://momentumtextilesandwalls.com/products/09306504</t>
  </si>
  <si>
    <t>https://momentumtextilesandwalls.com/products/09142351</t>
  </si>
  <si>
    <t>https://momentumtextilesandwalls.com/products/09132143</t>
  </si>
  <si>
    <t>https://momentumtextilesandwalls.com/products/09217899</t>
  </si>
  <si>
    <t>https://momentumtextilesandwalls.com/products/09166232</t>
  </si>
  <si>
    <t>https://momentumtextilesandwalls.com/products/09544863</t>
  </si>
  <si>
    <t>https://momentumtextilesandwalls.com/products/09536987</t>
  </si>
  <si>
    <t>https://momentumtextilesandwalls.com/products/09192522</t>
  </si>
  <si>
    <t>https://momentumtextilesandwalls.com/products/09216425</t>
  </si>
  <si>
    <t>https://momentumtextilesandwalls.com/products/09076021</t>
  </si>
  <si>
    <t>https://momentumtextilesandwalls.com/products/09137302</t>
  </si>
  <si>
    <t>https://momentumtextilesandwalls.com/products/09195415</t>
  </si>
  <si>
    <t>https://momentumtextilesandwalls.com/products/09164857</t>
  </si>
  <si>
    <t>https://momentumtextilesandwalls.com/products/09161997</t>
  </si>
  <si>
    <t>https://momentumtextilesandwalls.com/products/09307032</t>
  </si>
  <si>
    <t>https://momentumtextilesandwalls.com/products/09548801</t>
  </si>
  <si>
    <t>https://momentumtextilesandwalls.com/products/09162074</t>
  </si>
  <si>
    <t>https://momentumtextilesandwalls.com/products/09562298</t>
  </si>
  <si>
    <t>https://momentumtextilesandwalls.com/products/09180444</t>
  </si>
  <si>
    <t>https://momentumtextilesandwalls.com/products/09462374</t>
  </si>
  <si>
    <t>https://momentumtextilesandwalls.com/products/09216128</t>
  </si>
  <si>
    <t>https://momentumtextilesandwalls.com/products/09217206</t>
  </si>
  <si>
    <t>https://momentumtextilesandwalls.com/products/09488620</t>
  </si>
  <si>
    <t>https://momentumtextilesandwalls.com/products/09509762</t>
  </si>
  <si>
    <t>https://momentumtextilesandwalls.com/products/09204259</t>
  </si>
  <si>
    <t>https://momentumtextilesandwalls.com/products/09128139</t>
  </si>
  <si>
    <t>https://momentumtextilesandwalls.com/products/09202345</t>
  </si>
  <si>
    <t>https://momentumtextilesandwalls.com/products/09210892</t>
  </si>
  <si>
    <t>https://momentumtextilesandwalls.com/products/09218240</t>
  </si>
  <si>
    <t>https://momentumtextilesandwalls.com/products/09121286</t>
  </si>
  <si>
    <t>https://momentumtextilesandwalls.com/products/09194348</t>
  </si>
  <si>
    <t>https://momentumtextilesandwalls.com/products/09204006</t>
  </si>
  <si>
    <t>https://momentumtextilesandwalls.com/products/09162195</t>
  </si>
  <si>
    <t>https://momentumtextilesandwalls.com/products/09517968</t>
  </si>
  <si>
    <t>https://momentumtextilesandwalls.com/products/09517715</t>
  </si>
  <si>
    <t>https://momentumtextilesandwalls.com/products/09211266</t>
  </si>
  <si>
    <t>https://momentumtextilesandwalls.com/products/09209033</t>
  </si>
  <si>
    <t>https://momentumtextilesandwalls.com/products/09162591</t>
  </si>
  <si>
    <t>https://momentumtextilesandwalls.com/products/09582835</t>
  </si>
  <si>
    <t>https://momentumtextilesandwalls.com/products/09163394</t>
  </si>
  <si>
    <t>Shire</t>
  </si>
  <si>
    <t>https://momentumtextilesandwalls.com/products/09570075</t>
  </si>
  <si>
    <t>52% Wool, 48% Polyester</t>
  </si>
  <si>
    <t>Shower ME with Flowers</t>
  </si>
  <si>
    <t>https://momentumtextilesandwalls.com/products/09597674</t>
  </si>
  <si>
    <t>https://momentumtextilesandwalls.com/products/09209165</t>
  </si>
  <si>
    <t>https://momentumtextilesandwalls.com/products/09169125</t>
  </si>
  <si>
    <t>https://momentumtextilesandwalls.com/products/09158411</t>
  </si>
  <si>
    <t>https://momentumtextilesandwalls.com/products/09192786</t>
  </si>
  <si>
    <t>https://momentumtextilesandwalls.com/products/09147972</t>
  </si>
  <si>
    <t>https://momentumtextilesandwalls.com/products/09126995</t>
  </si>
  <si>
    <t>https://momentumtextilesandwalls.com/products/09161447</t>
  </si>
  <si>
    <t>Starfall</t>
  </si>
  <si>
    <t>https://momentumtextilesandwalls.com/products/09607651</t>
  </si>
  <si>
    <t>https://momentumtextilesandwalls.com/products/09195283</t>
  </si>
  <si>
    <t>https://momentumtextilesandwalls.com/products/09204094</t>
  </si>
  <si>
    <t>https://momentumtextilesandwalls.com/products/09218152</t>
  </si>
  <si>
    <t>https://momentumtextilesandwalls.com/products/09162415</t>
  </si>
  <si>
    <t>https://momentumtextilesandwalls.com/products/09505835</t>
  </si>
  <si>
    <t>https://momentumtextilesandwalls.com/products/09216799</t>
  </si>
  <si>
    <t>https://momentumtextilesandwalls.com/products/09493449</t>
  </si>
  <si>
    <t>https://momentumtextilesandwalls.com/products/09145761</t>
  </si>
  <si>
    <t>https://momentumtextilesandwalls.com/products/09306713</t>
  </si>
  <si>
    <t>https://momentumtextilesandwalls.com/products/09148247</t>
  </si>
  <si>
    <t>https://momentumtextilesandwalls.com/products/09204985</t>
  </si>
  <si>
    <t>https://momentumtextilesandwalls.com/products/09137896</t>
  </si>
  <si>
    <t>https://momentumtextilesandwalls.com/products/09205260</t>
  </si>
  <si>
    <t>https://momentumtextilesandwalls.com/products/09205029</t>
  </si>
  <si>
    <t>Top Talent</t>
  </si>
  <si>
    <t>https://momentumtextilesandwalls.com/products/09605297</t>
  </si>
  <si>
    <t>https://momentumtextilesandwalls.com/products/09195954</t>
  </si>
  <si>
    <t>https://momentumtextilesandwalls.com/products/09488488</t>
  </si>
  <si>
    <t>https://momentumtextilesandwalls.com/products/09135080</t>
  </si>
  <si>
    <t>https://momentumtextilesandwalls.com/products/09129283</t>
  </si>
  <si>
    <t>https://momentumtextilesandwalls.com/products/09135894</t>
  </si>
  <si>
    <t>https://momentumtextilesandwalls.com/products/09142285</t>
  </si>
  <si>
    <t>https://momentumtextilesandwalls.com/products/09177914</t>
  </si>
  <si>
    <t>https://momentumtextilesandwalls.com/products/09133606</t>
  </si>
  <si>
    <t>https://momentumtextilesandwalls.com/products/09178035</t>
  </si>
  <si>
    <t>https://momentumtextilesandwalls.com/products/09467819</t>
  </si>
  <si>
    <t>https://momentumtextilesandwalls.com/products/09493251</t>
  </si>
  <si>
    <t>https://momentumtextilesandwalls.com/products/09176495</t>
  </si>
  <si>
    <t>https://momentumtextilesandwalls.com/products/09159247</t>
  </si>
  <si>
    <t>https://momentumtextilesandwalls.com/products/09531872</t>
  </si>
  <si>
    <t>https://momentumtextilesandwalls.com/products/09159412</t>
  </si>
  <si>
    <t>https://momentumtextilesandwalls.com/products/09159764</t>
  </si>
  <si>
    <t>https://momentumtextilesandwalls.com/products/09540287</t>
  </si>
  <si>
    <t>https://momentumtextilesandwalls.com/products/09137588</t>
  </si>
  <si>
    <t>https://momentumtextilesandwalls.com/products/09507958</t>
  </si>
  <si>
    <t>https://momentumtextilesandwalls.com/products/09176561</t>
  </si>
  <si>
    <t>https://momentumtextilesandwalls.com/products/09159874</t>
  </si>
  <si>
    <t>https://momentumtextilesandwalls.com/products/09175428</t>
  </si>
  <si>
    <t>https://momentumtextilesandwalls.com/products/09193633</t>
  </si>
  <si>
    <t>https://momentumtextilesandwalls.com/products/09200750</t>
  </si>
  <si>
    <t>https://momentumtextilesandwalls.com/products/09210243</t>
  </si>
  <si>
    <t>https://momentumtextilesandwalls.com/products/09210100</t>
  </si>
  <si>
    <t>Hum</t>
  </si>
  <si>
    <t>https://momentumtextilesandwalls.com/products/09605605</t>
  </si>
  <si>
    <t>https://momentumtextilesandwalls.com/products/09212564</t>
  </si>
  <si>
    <t>https://momentumtextilesandwalls.com/products/09119306</t>
  </si>
  <si>
    <t>https://momentumtextilesandwalls.com/products/09175285</t>
  </si>
  <si>
    <t>https://momentumtextilesandwalls.com/products/09139436</t>
  </si>
  <si>
    <t>https://momentumtextilesandwalls.com/products/09215501</t>
  </si>
  <si>
    <t>https://momentumtextilesandwalls.com/products/09212883</t>
  </si>
  <si>
    <t>https://momentumtextilesandwalls.com/products/09213224</t>
  </si>
  <si>
    <t>https://momentumtextilesandwalls.com/products/09126830</t>
  </si>
  <si>
    <t>https://momentumtextilesandwalls.com/products/09213422</t>
  </si>
  <si>
    <t>https://momentumtextilesandwalls.com/products/09504812</t>
  </si>
  <si>
    <t>Promise</t>
  </si>
  <si>
    <t>https://momentumtextilesandwalls.com/products/09586454</t>
  </si>
  <si>
    <t>https://momentumtextilesandwalls.com/products/09176374</t>
  </si>
  <si>
    <t>https://momentumtextilesandwalls.com/products/09487157</t>
  </si>
  <si>
    <t>https://momentumtextilesandwalls.com/products/09487278</t>
  </si>
  <si>
    <t>https://momentumtextilesandwalls.com/products/09531641</t>
  </si>
  <si>
    <t>https://momentumtextilesandwalls.com/products/09293293</t>
  </si>
  <si>
    <t>https://momentumtextilesandwalls.com/products/09203632</t>
  </si>
  <si>
    <t>https://momentumtextilesandwalls.com/products/09154902</t>
  </si>
  <si>
    <t>https://momentumtextilesandwalls.com/products/09194843</t>
  </si>
  <si>
    <t>https://momentumtextilesandwalls.com/products/09213785</t>
  </si>
  <si>
    <t>https://momentumtextilesandwalls.com/products/09168641</t>
  </si>
  <si>
    <t>https://momentumtextilesandwalls.com/products/09487344</t>
  </si>
  <si>
    <t>https://momentumtextilesandwalls.com/products/09159544</t>
  </si>
  <si>
    <t>https://momentumtextilesandwalls.com/products/09168520</t>
  </si>
  <si>
    <t>https://momentumtextilesandwalls.com/products/09173107</t>
  </si>
  <si>
    <t>https://momentumtextilesandwalls.com/products/09517517</t>
  </si>
  <si>
    <t>https://momentumtextilesandwalls.com/products/09201344</t>
  </si>
  <si>
    <t>https://momentumtextilesandwalls.com/products/09555467</t>
  </si>
  <si>
    <t>Beeline Epu</t>
  </si>
  <si>
    <t>https://momentumtextilesandwalls.com/products/09152878</t>
  </si>
  <si>
    <t>https://momentumtextilesandwalls.com/products/09134343</t>
  </si>
  <si>
    <t>Canter Epu</t>
  </si>
  <si>
    <t>https://momentumtextilesandwalls.com/products/09130482</t>
  </si>
  <si>
    <t>https://momentumtextilesandwalls.com/products/09582670</t>
  </si>
  <si>
    <t>https://momentumtextilesandwalls.com/products/09146861</t>
  </si>
  <si>
    <t>Chime CV</t>
  </si>
  <si>
    <t>https://momentumtextilesandwalls.com/products/09520850</t>
  </si>
  <si>
    <t>Cordovan Epu</t>
  </si>
  <si>
    <t>https://momentumtextilesandwalls.com/products/09597773</t>
  </si>
  <si>
    <t>https://momentumtextilesandwalls.com/products/09538802</t>
  </si>
  <si>
    <t>https://momentumtextilesandwalls.com/products/09162811</t>
  </si>
  <si>
    <t>Dexter Epu</t>
  </si>
  <si>
    <t>https://momentumtextilesandwalls.com/products/09500995</t>
  </si>
  <si>
    <t>https://momentumtextilesandwalls.com/products/09500115</t>
  </si>
  <si>
    <t>https://momentumtextilesandwalls.com/products/09202675</t>
  </si>
  <si>
    <t>https://momentumtextilesandwalls.com/products/09134772</t>
  </si>
  <si>
    <t>https://momentumtextilesandwalls.com/products/09480172</t>
  </si>
  <si>
    <t>https://momentumtextilesandwalls.com/products/09538626</t>
  </si>
  <si>
    <t>https://momentumtextilesandwalls.com/products/09508739</t>
  </si>
  <si>
    <t>https://momentumtextilesandwalls.com/products/09103862</t>
  </si>
  <si>
    <t>https://momentumtextilesandwalls.com/products/09517165</t>
  </si>
  <si>
    <t>https://momentumtextilesandwalls.com/products/09176880</t>
  </si>
  <si>
    <t>https://momentumtextilesandwalls.com/products/09192203</t>
  </si>
  <si>
    <t>https://momentumtextilesandwalls.com/products/09505098</t>
  </si>
  <si>
    <t>https://momentumtextilesandwalls.com/products/09502315</t>
  </si>
  <si>
    <t>https://momentumtextilesandwalls.com/products/09517242</t>
  </si>
  <si>
    <t>https://momentumtextilesandwalls.com/products/09532389</t>
  </si>
  <si>
    <t>https://momentumtextilesandwalls.com/products/09147444</t>
  </si>
  <si>
    <t>https://momentumtextilesandwalls.com/products/09527109</t>
  </si>
  <si>
    <t>https://momentumtextilesandwalls.com/products/09508838</t>
  </si>
  <si>
    <t>https://momentumtextilesandwalls.com/products/09529529</t>
  </si>
  <si>
    <t>https://momentumtextilesandwalls.com/products/09178112</t>
  </si>
  <si>
    <t>https://momentumtextilesandwalls.com/products/09501985</t>
  </si>
  <si>
    <t>https://momentumtextilesandwalls.com/products/09555016</t>
  </si>
  <si>
    <t>https://momentumtextilesandwalls.com/products/09499917</t>
  </si>
  <si>
    <t>https://momentumtextilesandwalls.com/products/09462154</t>
  </si>
  <si>
    <t>Native Epu</t>
  </si>
  <si>
    <t>https://momentumtextilesandwalls.com/products/09595012</t>
  </si>
  <si>
    <t>https://momentumtextilesandwalls.com/products/09166078</t>
  </si>
  <si>
    <t>https://momentumtextilesandwalls.com/products/09512534</t>
  </si>
  <si>
    <t>https://momentumtextilesandwalls.com/products/09503943</t>
  </si>
  <si>
    <t>https://momentumtextilesandwalls.com/products/09485804</t>
  </si>
  <si>
    <t>https://momentumtextilesandwalls.com/products/09154572</t>
  </si>
  <si>
    <t>Renew</t>
  </si>
  <si>
    <t>https://momentumtextilesandwalls.com/products/09613569</t>
  </si>
  <si>
    <t>50% Bio-Attributed PVC, 50% Vinyl</t>
  </si>
  <si>
    <t>https://momentumtextilesandwalls.com/products/09517682</t>
  </si>
  <si>
    <t>https://momentumtextilesandwalls.com/products/09155826</t>
  </si>
  <si>
    <t>https://momentumtextilesandwalls.com/products/09523380</t>
  </si>
  <si>
    <t>https://momentumtextilesandwalls.com/products/09499785</t>
  </si>
  <si>
    <t>https://momentumtextilesandwalls.com/products/09169576</t>
  </si>
  <si>
    <t>https://momentumtextilesandwalls.com/products/09551705</t>
  </si>
  <si>
    <t>Silica Altair</t>
  </si>
  <si>
    <t>https://momentumtextilesandwalls.com/products/09585442</t>
  </si>
  <si>
    <t>https://momentumtextilesandwalls.com/products/09172469</t>
  </si>
  <si>
    <t>https://momentumtextilesandwalls.com/products/09198363</t>
  </si>
  <si>
    <t>https://momentumtextilesandwalls.com/products/09489533</t>
  </si>
  <si>
    <t>https://momentumtextilesandwalls.com/products/09508629</t>
  </si>
  <si>
    <t>https://momentumtextilesandwalls.com/products/09198121</t>
  </si>
  <si>
    <t>https://momentumtextilesandwalls.com/products/09512666</t>
  </si>
  <si>
    <t>https://momentumtextilesandwalls.com/products/09192302</t>
  </si>
  <si>
    <t>https://momentumtextilesandwalls.com/products/09201971</t>
  </si>
  <si>
    <t>https://momentumtextilesandwalls.com/products/09170445</t>
  </si>
  <si>
    <t>https://momentumtextilesandwalls.com/products/09172315</t>
  </si>
  <si>
    <t>https://momentumtextilesandwalls.com/products/09171446</t>
  </si>
  <si>
    <t>https://momentumtextilesandwalls.com/products/09176286</t>
  </si>
  <si>
    <t>https://momentumtextilesandwalls.com/products/09193809</t>
  </si>
  <si>
    <t>https://momentumtextilesandwalls.com/products/09157894</t>
  </si>
  <si>
    <t>https://momentumtextilesandwalls.com/products/09512776</t>
  </si>
  <si>
    <t>https://momentumtextilesandwalls.com/products/09172645</t>
  </si>
  <si>
    <t>https://momentumtextilesandwalls.com/products/09191840</t>
  </si>
  <si>
    <t>https://momentumtextilesandwalls.com/products/09194612</t>
  </si>
  <si>
    <t>https://momentumtextilesandwalls.com/products/09171182</t>
  </si>
  <si>
    <t>https://momentumtextilesandwalls.com/products/09198176</t>
  </si>
  <si>
    <t>https://momentumtextilesandwalls.com/products/09169444</t>
  </si>
  <si>
    <t>https://momentumtextilesandwalls.com/products/09169367</t>
  </si>
  <si>
    <t>https://momentumtextilesandwalls.com/products/09191697</t>
  </si>
  <si>
    <t>https://momentumtextilesandwalls.com/products/09191917</t>
  </si>
  <si>
    <t>https://momentumtextilesandwalls.com/products/09141559</t>
  </si>
  <si>
    <t>https://momentumtextilesandwalls.com/products/09198286</t>
  </si>
  <si>
    <t>https://momentumtextilesandwalls.com/products/09174284</t>
  </si>
  <si>
    <t>https://momentumtextilesandwalls.com/products/09171336</t>
  </si>
  <si>
    <t>Silica Rhythms Surround You</t>
  </si>
  <si>
    <t>https://momentumtextilesandwalls.com/products/09597498</t>
  </si>
  <si>
    <t>https://momentumtextilesandwalls.com/products/09170335</t>
  </si>
  <si>
    <t>https://momentumtextilesandwalls.com/products/09174075</t>
  </si>
  <si>
    <t>https://momentumtextilesandwalls.com/products/09198473</t>
  </si>
  <si>
    <t>https://momentumtextilesandwalls.com/products/09168773</t>
  </si>
  <si>
    <t>https://momentumtextilesandwalls.com/products/09509234</t>
  </si>
  <si>
    <t>https://momentumtextilesandwalls.com/products/09492404</t>
  </si>
  <si>
    <t>https://momentumtextilesandwalls.com/products/09143583</t>
  </si>
  <si>
    <t>https://momentumtextilesandwalls.com/products/09177694</t>
  </si>
  <si>
    <t>https://momentumtextilesandwalls.com/products/09192093</t>
  </si>
  <si>
    <t>https://momentumtextilesandwalls.com/products/09203203</t>
  </si>
  <si>
    <t>https://momentumtextilesandwalls.com/products/09171204</t>
  </si>
  <si>
    <t>https://momentumtextilesandwalls.com/products/09190828</t>
  </si>
  <si>
    <t>https://momentumtextilesandwalls.com/products/09514998</t>
  </si>
  <si>
    <t>https://momentumtextilesandwalls.com/products/09508915</t>
  </si>
  <si>
    <t>https://momentumtextilesandwalls.com/products/09218526</t>
  </si>
  <si>
    <t>Textura CV</t>
  </si>
  <si>
    <t>https://momentumtextilesandwalls.com/products/09587180</t>
  </si>
  <si>
    <t>https://momentumtextilesandwalls.com/products/09532444</t>
  </si>
  <si>
    <t>https://momentumtextilesandwalls.com/products/09484979</t>
  </si>
  <si>
    <t>https://momentumtextilesandwalls.com/products/09554565</t>
  </si>
  <si>
    <t>https://momentumtextilesandwalls.com/products/09486849</t>
  </si>
  <si>
    <t>https://momentumtextilesandwalls.com/products/09561253</t>
  </si>
  <si>
    <t>https://momentumtextilesandwalls.com/products/09145255</t>
  </si>
  <si>
    <t>https://momentumtextilesandwalls.com/products/09554235</t>
  </si>
  <si>
    <t>https://momentumtextilesandwalls.com/products/09210705</t>
  </si>
  <si>
    <t>https://momentumtextilesandwalls.com/products/09214225</t>
  </si>
  <si>
    <t>https://momentumtextilesandwalls.com/products/09214489</t>
  </si>
  <si>
    <t>https://momentumtextilesandwalls.com/products/09546238</t>
  </si>
  <si>
    <t>https://momentumtextilesandwalls.com/products/09165000</t>
  </si>
  <si>
    <t>https://momentumtextilesandwalls.com/products/09146146</t>
  </si>
  <si>
    <t>https://momentumtextilesandwalls.com/products/09503415</t>
  </si>
  <si>
    <t>https://momentumtextilesandwalls.com/products/09174735</t>
  </si>
  <si>
    <t>https://momentumtextilesandwalls.com/products/09156464</t>
  </si>
  <si>
    <t>https://momentumtextilesandwalls.com/products/09308781</t>
  </si>
  <si>
    <t>Antwerp Uph</t>
  </si>
  <si>
    <t>https://momentumtextilesandwalls.com/products/09308979</t>
  </si>
  <si>
    <t>https://momentumtextilesandwalls.com/products/09139656</t>
  </si>
  <si>
    <t>https://momentumtextilesandwalls.com/products/09531993</t>
  </si>
  <si>
    <t>Arriero</t>
  </si>
  <si>
    <t>https://momentumtextilesandwalls.com/products/09351219</t>
  </si>
  <si>
    <t>100% Cork</t>
  </si>
  <si>
    <t>https://momentumtextilesandwalls.com/products/09564828</t>
  </si>
  <si>
    <t>https://momentumtextilesandwalls.com/products/09177177</t>
  </si>
  <si>
    <t>https://momentumtextilesandwalls.com/products/09129932</t>
  </si>
  <si>
    <t>Balen</t>
  </si>
  <si>
    <t>https://momentumtextilesandwalls.com/products/09351494</t>
  </si>
  <si>
    <t>https://momentumtextilesandwalls.com/products/09513073</t>
  </si>
  <si>
    <t>https://momentumtextilesandwalls.com/products/09129954</t>
  </si>
  <si>
    <t>https://momentumtextilesandwalls.com/products/09144705</t>
  </si>
  <si>
    <t>https://momentumtextilesandwalls.com/products/09502887</t>
  </si>
  <si>
    <t>https://momentumtextilesandwalls.com/products/09219296</t>
  </si>
  <si>
    <t>https://momentumtextilesandwalls.com/products/09196229</t>
  </si>
  <si>
    <t>https://momentumtextilesandwalls.com/products/09170192</t>
  </si>
  <si>
    <t>Buchanan</t>
  </si>
  <si>
    <t>https://momentumtextilesandwalls.com/products/09312125</t>
  </si>
  <si>
    <t>35.92% Cotton, 34.28% Olefin, 29.8% Polyester</t>
  </si>
  <si>
    <t>Cannes</t>
  </si>
  <si>
    <t>https://momentumtextilesandwalls.com/products/09312851</t>
  </si>
  <si>
    <t>52% Cotton, 33% Nylon, 15% Recycled Polyester</t>
  </si>
  <si>
    <t>https://momentumtextilesandwalls.com/products/09174031</t>
  </si>
  <si>
    <t>Casablanca</t>
  </si>
  <si>
    <t>https://momentumtextilesandwalls.com/products/09313236</t>
  </si>
  <si>
    <t>https://momentumtextilesandwalls.com/products/09547019</t>
  </si>
  <si>
    <t>Coatbridge</t>
  </si>
  <si>
    <t>https://momentumtextilesandwalls.com/products/09598114</t>
  </si>
  <si>
    <t>Coco Uph</t>
  </si>
  <si>
    <t>https://momentumtextilesandwalls.com/products/09314776</t>
  </si>
  <si>
    <t>https://momentumtextilesandwalls.com/products/09512820</t>
  </si>
  <si>
    <t>https://momentumtextilesandwalls.com/products/09598554</t>
  </si>
  <si>
    <t>https://momentumtextilesandwalls.com/products/09139958</t>
  </si>
  <si>
    <t>https://momentumtextilesandwalls.com/products/09184272</t>
  </si>
  <si>
    <t>Crackle</t>
  </si>
  <si>
    <t>https://momentumtextilesandwalls.com/products/09593725</t>
  </si>
  <si>
    <t>https://momentumtextilesandwalls.com/products/09503008</t>
  </si>
  <si>
    <t>https://momentumtextilesandwalls.com/products/09115412</t>
  </si>
  <si>
    <t>Crosswire</t>
  </si>
  <si>
    <t>https://momentumtextilesandwalls.com/products/09316052</t>
  </si>
  <si>
    <t>https://momentumtextilesandwalls.com/products/09316239</t>
  </si>
  <si>
    <t>https://momentumtextilesandwalls.com/products/09316734</t>
  </si>
  <si>
    <t>https://momentumtextilesandwalls.com/products/09515427</t>
  </si>
  <si>
    <t>https://momentumtextilesandwalls.com/products/09537823</t>
  </si>
  <si>
    <t>https://momentumtextilesandwalls.com/products/09318549</t>
  </si>
  <si>
    <t>53% Rayon, 43% Polyester, 4% Nylon</t>
  </si>
  <si>
    <t>https://momentumtextilesandwalls.com/products/09172876</t>
  </si>
  <si>
    <t>https://momentumtextilesandwalls.com/products/09174911</t>
  </si>
  <si>
    <t>https://momentumtextilesandwalls.com/products/09549428</t>
  </si>
  <si>
    <t>https://momentumtextilesandwalls.com/products/09182292</t>
  </si>
  <si>
    <t>https://momentumtextilesandwalls.com/products/09532114</t>
  </si>
  <si>
    <t>https://momentumtextilesandwalls.com/products/09513282</t>
  </si>
  <si>
    <t>Fika</t>
  </si>
  <si>
    <t>https://momentumtextilesandwalls.com/products/09580371</t>
  </si>
  <si>
    <t>58% Acrylic, 25% Polyester, 17% Cotton</t>
  </si>
  <si>
    <t>https://momentumtextilesandwalls.com/products/09156618</t>
  </si>
  <si>
    <t>https://momentumtextilesandwalls.com/products/09513436</t>
  </si>
  <si>
    <t>https://momentumtextilesandwalls.com/products/09537229</t>
  </si>
  <si>
    <t>https://momentumtextilesandwalls.com/products/09321409</t>
  </si>
  <si>
    <t>Galaxy Uph</t>
  </si>
  <si>
    <t>https://momentumtextilesandwalls.com/products/09321508</t>
  </si>
  <si>
    <t>https://momentumtextilesandwalls.com/products/09139953</t>
  </si>
  <si>
    <t>https://momentumtextilesandwalls.com/products/09550253</t>
  </si>
  <si>
    <t>https://momentumtextilesandwalls.com/products/09563585</t>
  </si>
  <si>
    <t>Grandeur Uph</t>
  </si>
  <si>
    <t>https://momentumtextilesandwalls.com/products/09352341</t>
  </si>
  <si>
    <t>80% Polyester, 20% Nylon</t>
  </si>
  <si>
    <t>https://momentumtextilesandwalls.com/products/09324555</t>
  </si>
  <si>
    <t>https://momentumtextilesandwalls.com/products/09136906</t>
  </si>
  <si>
    <t>https://momentumtextilesandwalls.com/products/09492976</t>
  </si>
  <si>
    <t>Hero Uph</t>
  </si>
  <si>
    <t>https://momentumtextilesandwalls.com/products/09325281</t>
  </si>
  <si>
    <t>75% Polyester, 25% Nylon</t>
  </si>
  <si>
    <t>https://momentumtextilesandwalls.com/products/09546315</t>
  </si>
  <si>
    <t>https://momentumtextilesandwalls.com/products/09546436</t>
  </si>
  <si>
    <t>https://momentumtextilesandwalls.com/products/09499114</t>
  </si>
  <si>
    <t>Intrepid</t>
  </si>
  <si>
    <t>https://momentumtextilesandwalls.com/products/09352649</t>
  </si>
  <si>
    <t>https://momentumtextilesandwalls.com/products/09184107</t>
  </si>
  <si>
    <t>Jargon Uph</t>
  </si>
  <si>
    <t>https://momentumtextilesandwalls.com/products/09352814</t>
  </si>
  <si>
    <t>Journey Uph</t>
  </si>
  <si>
    <t>https://momentumtextilesandwalls.com/products/09327701</t>
  </si>
  <si>
    <t>97% Acrylic, 3% Polyester</t>
  </si>
  <si>
    <t>https://momentumtextilesandwalls.com/products/09499598</t>
  </si>
  <si>
    <t>Kindred Uph</t>
  </si>
  <si>
    <t>https://momentumtextilesandwalls.com/products/09499290</t>
  </si>
  <si>
    <t>https://momentumtextilesandwalls.com/products/09219659</t>
  </si>
  <si>
    <t>Klipps</t>
  </si>
  <si>
    <t>https://momentumtextilesandwalls.com/products/09328658</t>
  </si>
  <si>
    <t>https://momentumtextilesandwalls.com/products/09214313</t>
  </si>
  <si>
    <t>Kosa</t>
  </si>
  <si>
    <t>https://momentumtextilesandwalls.com/products/09588841</t>
  </si>
  <si>
    <t>https://momentumtextilesandwalls.com/products/09182149</t>
  </si>
  <si>
    <t>https://momentumtextilesandwalls.com/products/09353133</t>
  </si>
  <si>
    <t>https://momentumtextilesandwalls.com/products/09169730</t>
  </si>
  <si>
    <t>Lolly</t>
  </si>
  <si>
    <t>https://momentumtextilesandwalls.com/products/09580514</t>
  </si>
  <si>
    <t>https://momentumtextilesandwalls.com/products/09499400</t>
  </si>
  <si>
    <t>https://momentumtextilesandwalls.com/products/09130119</t>
  </si>
  <si>
    <t>https://momentumtextilesandwalls.com/products/09551958</t>
  </si>
  <si>
    <t>https://momentumtextilesandwalls.com/products/09156739</t>
  </si>
  <si>
    <t>https://momentumtextilesandwalls.com/products/09514690</t>
  </si>
  <si>
    <t>https://momentumtextilesandwalls.com/products/09550132</t>
  </si>
  <si>
    <t>https://momentumtextilesandwalls.com/products/09140096</t>
  </si>
  <si>
    <t>https://momentumtextilesandwalls.com/products/09156134</t>
  </si>
  <si>
    <t>https://momentumtextilesandwalls.com/products/09165275</t>
  </si>
  <si>
    <t>https://momentumtextilesandwalls.com/products/09183997</t>
  </si>
  <si>
    <t>https://momentumtextilesandwalls.com/products/09512963</t>
  </si>
  <si>
    <t>https://momentumtextilesandwalls.com/products/09214566</t>
  </si>
  <si>
    <t>Mix Collage</t>
  </si>
  <si>
    <t>https://momentumtextilesandwalls.com/products/09594440</t>
  </si>
  <si>
    <t>https://momentumtextilesandwalls.com/products/09594638</t>
  </si>
  <si>
    <t>69% Acrylic, 22% Polyester, 9% Recycled Olefin</t>
  </si>
  <si>
    <t>https://momentumtextilesandwalls.com/products/09144815</t>
  </si>
  <si>
    <t>Mohair Classic</t>
  </si>
  <si>
    <t>https://momentumtextilesandwalls.com/products/09331870</t>
  </si>
  <si>
    <t>https://momentumtextilesandwalls.com/products/09564894</t>
  </si>
  <si>
    <t>Nadi</t>
  </si>
  <si>
    <t>https://momentumtextilesandwalls.com/products/09589116</t>
  </si>
  <si>
    <t>https://momentumtextilesandwalls.com/products/09163834</t>
  </si>
  <si>
    <t>https://momentumtextilesandwalls.com/products/09141097</t>
  </si>
  <si>
    <t>https://momentumtextilesandwalls.com/products/09174394</t>
  </si>
  <si>
    <t>https://momentumtextilesandwalls.com/products/09550627</t>
  </si>
  <si>
    <t>https://momentumtextilesandwalls.com/products/09353771</t>
  </si>
  <si>
    <t>60% Polyolefin, 40% Polyester</t>
  </si>
  <si>
    <t>Panache Uph</t>
  </si>
  <si>
    <t>https://momentumtextilesandwalls.com/products/09353914</t>
  </si>
  <si>
    <t>https://momentumtextilesandwalls.com/products/09156970</t>
  </si>
  <si>
    <t>Pierre Uph</t>
  </si>
  <si>
    <t>https://momentumtextilesandwalls.com/products/09335401</t>
  </si>
  <si>
    <t>Pivot Uph</t>
  </si>
  <si>
    <t>https://momentumtextilesandwalls.com/products/09358644</t>
  </si>
  <si>
    <t>71.9% Acrylic, 28.1% Polyester</t>
  </si>
  <si>
    <t>https://momentumtextilesandwalls.com/products/09165110</t>
  </si>
  <si>
    <t>https://momentumtextilesandwalls.com/products/09544049</t>
  </si>
  <si>
    <t>Pose</t>
  </si>
  <si>
    <t>https://momentumtextilesandwalls.com/products/09594473</t>
  </si>
  <si>
    <t>55% Recycled Olefin, 24% Polyester, 21% Acrylic</t>
  </si>
  <si>
    <t>https://momentumtextilesandwalls.com/products/09219824</t>
  </si>
  <si>
    <t>https://momentumtextilesandwalls.com/products/09163691</t>
  </si>
  <si>
    <t>https://momentumtextilesandwalls.com/products/09139898</t>
  </si>
  <si>
    <t>Quincy Uph</t>
  </si>
  <si>
    <t>https://momentumtextilesandwalls.com/products/09336424</t>
  </si>
  <si>
    <t>Radar</t>
  </si>
  <si>
    <t>https://momentumtextilesandwalls.com/products/09336644</t>
  </si>
  <si>
    <t>69% Polyester, 31% Nylon</t>
  </si>
  <si>
    <t>https://momentumtextilesandwalls.com/products/09173976</t>
  </si>
  <si>
    <t>Ravenna Uph</t>
  </si>
  <si>
    <t>https://momentumtextilesandwalls.com/products/09354024</t>
  </si>
  <si>
    <t>https://momentumtextilesandwalls.com/products/09527384</t>
  </si>
  <si>
    <t>https://momentumtextilesandwalls.com/products/09547613</t>
  </si>
  <si>
    <t>https://momentumtextilesandwalls.com/products/09535469</t>
  </si>
  <si>
    <t>Repose Uph</t>
  </si>
  <si>
    <t>https://momentumtextilesandwalls.com/products/09354123</t>
  </si>
  <si>
    <t>https://momentumtextilesandwalls.com/products/09144859</t>
  </si>
  <si>
    <t>https://momentumtextilesandwalls.com/products/09549241</t>
  </si>
  <si>
    <t>https://momentumtextilesandwalls.com/products/09146685</t>
  </si>
  <si>
    <t>https://momentumtextilesandwalls.com/products/09173855</t>
  </si>
  <si>
    <t>https://momentumtextilesandwalls.com/products/09214445</t>
  </si>
  <si>
    <t>Secco</t>
  </si>
  <si>
    <t>https://momentumtextilesandwalls.com/products/09594308</t>
  </si>
  <si>
    <t>69% Acrylic, 24% Polyester, 7% Cotton</t>
  </si>
  <si>
    <t>https://momentumtextilesandwalls.com/products/09172788</t>
  </si>
  <si>
    <t>https://momentumtextilesandwalls.com/products/09563464</t>
  </si>
  <si>
    <t>https://momentumtextilesandwalls.com/products/09170126</t>
  </si>
  <si>
    <t>https://momentumtextilesandwalls.com/products/09174669</t>
  </si>
  <si>
    <t>https://momentumtextilesandwalls.com/products/09141317</t>
  </si>
  <si>
    <t>https://momentumtextilesandwalls.com/products/09140877</t>
  </si>
  <si>
    <t>https://momentumtextilesandwalls.com/products/09175120</t>
  </si>
  <si>
    <t>https://momentumtextilesandwalls.com/products/09219692</t>
  </si>
  <si>
    <t>https://momentumtextilesandwalls.com/products/09170280</t>
  </si>
  <si>
    <t>https://momentumtextilesandwalls.com/products/09181951</t>
  </si>
  <si>
    <t>https://momentumtextilesandwalls.com/products/09492789</t>
  </si>
  <si>
    <t>https://momentumtextilesandwalls.com/products/09535942</t>
  </si>
  <si>
    <t>https://momentumtextilesandwalls.com/products/09165209</t>
  </si>
  <si>
    <t>https://momentumtextilesandwalls.com/products/09340989</t>
  </si>
  <si>
    <t>Sync Uph</t>
  </si>
  <si>
    <t>https://momentumtextilesandwalls.com/products/09354574</t>
  </si>
  <si>
    <t>https://momentumtextilesandwalls.com/products/09145871</t>
  </si>
  <si>
    <t>https://momentumtextilesandwalls.com/products/09145156</t>
  </si>
  <si>
    <t>https://momentumtextilesandwalls.com/products/09515317</t>
  </si>
  <si>
    <t>https://momentumtextilesandwalls.com/products/09132770</t>
  </si>
  <si>
    <t>https://momentumtextilesandwalls.com/products/09535733</t>
  </si>
  <si>
    <t>https://momentumtextilesandwalls.com/products/09165363</t>
  </si>
  <si>
    <t>https://momentumtextilesandwalls.com/products/09550308</t>
  </si>
  <si>
    <t>https://momentumtextilesandwalls.com/products/09214291</t>
  </si>
  <si>
    <t>https://momentumtextilesandwalls.com/products/09219582</t>
  </si>
  <si>
    <t>https://momentumtextilesandwalls.com/products/09219890</t>
  </si>
  <si>
    <t>https://momentumtextilesandwalls.com/products/09145046</t>
  </si>
  <si>
    <t>https://momentumtextilesandwalls.com/products/09525866</t>
  </si>
  <si>
    <t>https://momentumtextilesandwalls.com/products/09218988</t>
  </si>
  <si>
    <t>https://momentumtextilesandwalls.com/products/09219373</t>
  </si>
  <si>
    <t>https://momentumtextilesandwalls.com/products/09219516</t>
  </si>
  <si>
    <t>https://momentumtextilesandwalls.com/products/09137060</t>
  </si>
  <si>
    <t>https://momentumtextilesandwalls.com/products/09536019</t>
  </si>
  <si>
    <t>Variant</t>
  </si>
  <si>
    <t>https://momentumtextilesandwalls.com/products/09344311</t>
  </si>
  <si>
    <t>https://momentumtextilesandwalls.com/products/09550506</t>
  </si>
  <si>
    <t>https://momentumtextilesandwalls.com/products/09503184</t>
  </si>
  <si>
    <t>https://momentumtextilesandwalls.com/products/09562188</t>
  </si>
  <si>
    <t>https://momentumtextilesandwalls.com/products/09157014</t>
  </si>
  <si>
    <t>https://momentumtextilesandwalls.com/products/09564256</t>
  </si>
  <si>
    <t>https://momentumtextilesandwalls.com/products/09346357</t>
  </si>
  <si>
    <t>https://momentumtextilesandwalls.com/products/09196328</t>
  </si>
  <si>
    <t>https://momentumtextilesandwalls.com/products/09533115</t>
  </si>
  <si>
    <t>Zealous</t>
  </si>
  <si>
    <t>https://momentumtextilesandwalls.com/products/09347259</t>
  </si>
  <si>
    <t>Zen Uph</t>
  </si>
  <si>
    <t>https://momentumtextilesandwalls.com/products/09347369</t>
  </si>
  <si>
    <t>56.84% Recycled Polyester, 43.16% Recycled Nylon</t>
  </si>
  <si>
    <t>Zoetic</t>
  </si>
  <si>
    <t>https://momentumtextilesandwalls.com/products/09347424</t>
  </si>
  <si>
    <t>https://momentumtextilesandwalls.com/products/09307615</t>
  </si>
  <si>
    <t>https://momentumtextilesandwalls.com/products/09309881</t>
  </si>
  <si>
    <t>https://momentumtextilesandwalls.com/products/09576202</t>
  </si>
  <si>
    <t>Celebrity CV</t>
  </si>
  <si>
    <t>https://momentumtextilesandwalls.com/products/09599929</t>
  </si>
  <si>
    <t>https://momentumtextilesandwalls.com/products/09576345</t>
  </si>
  <si>
    <t>https://momentumtextilesandwalls.com/products/09317097</t>
  </si>
  <si>
    <t>https://momentumtextilesandwalls.com/products/09352011</t>
  </si>
  <si>
    <t>Force Uph</t>
  </si>
  <si>
    <t>https://momentumtextilesandwalls.com/products/09320925</t>
  </si>
  <si>
    <t>Geneva</t>
  </si>
  <si>
    <t>https://momentumtextilesandwalls.com/products/09321904</t>
  </si>
  <si>
    <t>https://momentumtextilesandwalls.com/products/09322410</t>
  </si>
  <si>
    <t>Gobi</t>
  </si>
  <si>
    <t>https://momentumtextilesandwalls.com/products/09599181</t>
  </si>
  <si>
    <t>93% Polyurethane/PVC Free, 7% Silicone</t>
  </si>
  <si>
    <t>https://momentumtextilesandwalls.com/products/09323433</t>
  </si>
  <si>
    <t>https://momentumtextilesandwalls.com/products/09324709</t>
  </si>
  <si>
    <t>100% Polyurethane/PVC Free</t>
  </si>
  <si>
    <t>https://momentumtextilesandwalls.com/products/09325171</t>
  </si>
  <si>
    <t>Jot Uph</t>
  </si>
  <si>
    <t>https://momentumtextilesandwalls.com/products/09327525</t>
  </si>
  <si>
    <t>https://momentumtextilesandwalls.com/products/09328427</t>
  </si>
  <si>
    <t>https://momentumtextilesandwalls.com/products/09329505</t>
  </si>
  <si>
    <t>https://momentumtextilesandwalls.com/products/09329989</t>
  </si>
  <si>
    <t>https://momentumtextilesandwalls.com/products/09330253</t>
  </si>
  <si>
    <t>Nashville CV</t>
  </si>
  <si>
    <t>https://momentumtextilesandwalls.com/products/09599412</t>
  </si>
  <si>
    <t>Nevada</t>
  </si>
  <si>
    <t>https://momentumtextilesandwalls.com/products/09599313</t>
  </si>
  <si>
    <t>https://momentumtextilesandwalls.com/products/09358468</t>
  </si>
  <si>
    <t>https://momentumtextilesandwalls.com/products/09333641</t>
  </si>
  <si>
    <t>https://momentumtextilesandwalls.com/products/09334004</t>
  </si>
  <si>
    <t>https://momentumtextilesandwalls.com/products/09335038</t>
  </si>
  <si>
    <t>https://momentumtextilesandwalls.com/products/09546161</t>
  </si>
  <si>
    <t>https://momentumtextilesandwalls.com/products/09579535</t>
  </si>
  <si>
    <t>https://momentumtextilesandwalls.com/products/09337337</t>
  </si>
  <si>
    <t>https://momentumtextilesandwalls.com/products/09367015</t>
  </si>
  <si>
    <t>https://momentumtextilesandwalls.com/products/09579909</t>
  </si>
  <si>
    <t>https://momentumtextilesandwalls.com/products/09580008</t>
  </si>
  <si>
    <t>https://momentumtextilesandwalls.com/products/09340318</t>
  </si>
  <si>
    <t>https://momentumtextilesandwalls.com/products/09354453</t>
  </si>
  <si>
    <t>https://momentumtextilesandwalls.com/products/09342078</t>
  </si>
  <si>
    <t>https://momentumtextilesandwalls.com/products/09342474</t>
  </si>
  <si>
    <t>https://momentumtextilesandwalls.com/products/09344421</t>
  </si>
  <si>
    <t>https://momentumtextilesandwalls.com/products/09344795</t>
  </si>
  <si>
    <t>Vitality Uph</t>
  </si>
  <si>
    <t>https://momentumtextilesandwalls.com/products/09345686</t>
  </si>
  <si>
    <t>https://momentumtextilesandwalls.com/products/09182996</t>
  </si>
  <si>
    <t>https://momentumtextilesandwalls.com/products/09193215</t>
  </si>
  <si>
    <t>https://momentumtextilesandwalls.com/products/09186934</t>
  </si>
  <si>
    <t>https://momentumtextilesandwalls.com/products/09526713</t>
  </si>
  <si>
    <t>https://momentumtextilesandwalls.com/products/09526482</t>
  </si>
  <si>
    <t>https://momentumtextilesandwalls.com/products/09197439</t>
  </si>
  <si>
    <t>https://momentumtextilesandwalls.com/products/09500566</t>
  </si>
  <si>
    <t>https://momentumtextilesandwalls.com/products/09507364</t>
  </si>
  <si>
    <t>https://momentumtextilesandwalls.com/products/09183227</t>
  </si>
  <si>
    <t>https://momentumtextilesandwalls.com/products/09197626</t>
  </si>
  <si>
    <t>https://momentumtextilesandwalls.com/products/09467115</t>
  </si>
  <si>
    <t>https://momentumtextilesandwalls.com/products/09134035</t>
  </si>
  <si>
    <t>https://momentumtextilesandwalls.com/products/09539253</t>
  </si>
  <si>
    <t>https://momentumtextilesandwalls.com/products/09197274</t>
  </si>
  <si>
    <t>https://momentumtextilesandwalls.com/products/09189673</t>
  </si>
  <si>
    <t>https://momentumtextilesandwalls.com/products/09181621</t>
  </si>
  <si>
    <t>https://momentumtextilesandwalls.com/products/09193006</t>
  </si>
  <si>
    <t>https://momentumtextilesandwalls.com/products/09148390</t>
  </si>
  <si>
    <t>https://momentumtextilesandwalls.com/products/09189090</t>
  </si>
  <si>
    <t>https://momentumtextilesandwalls.com/products/09183172</t>
  </si>
  <si>
    <t>Everyday 550</t>
  </si>
  <si>
    <t>https://momentumtextilesandwalls.com/products/09568678</t>
  </si>
  <si>
    <t>https://momentumtextilesandwalls.com/products/09160402</t>
  </si>
  <si>
    <t>https://momentumtextilesandwalls.com/products/09160017</t>
  </si>
  <si>
    <t>https://momentumtextilesandwalls.com/products/09197197</t>
  </si>
  <si>
    <t>https://momentumtextilesandwalls.com/products/09215413</t>
  </si>
  <si>
    <t>https://momentumtextilesandwalls.com/products/09217492</t>
  </si>
  <si>
    <t>https://momentumtextilesandwalls.com/products/09182039</t>
  </si>
  <si>
    <t>Forest Floor 553</t>
  </si>
  <si>
    <t>https://momentumtextilesandwalls.com/products/09587851</t>
  </si>
  <si>
    <t>62% Acrylic, 35% Recycled Olefin, 3% Polyester</t>
  </si>
  <si>
    <t>https://momentumtextilesandwalls.com/products/09531058</t>
  </si>
  <si>
    <t>https://momentumtextilesandwalls.com/products/09209396</t>
  </si>
  <si>
    <t>https://momentumtextilesandwalls.com/products/09197318</t>
  </si>
  <si>
    <t>https://momentumtextilesandwalls.com/products/09467269</t>
  </si>
  <si>
    <t>https://momentumtextilesandwalls.com/products/09209715</t>
  </si>
  <si>
    <t>https://momentumtextilesandwalls.com/products/09080047</t>
  </si>
  <si>
    <t>https://momentumtextilesandwalls.com/products/09028589</t>
  </si>
  <si>
    <t>Jazzy 549</t>
  </si>
  <si>
    <t>https://momentumtextilesandwalls.com/products/09569096</t>
  </si>
  <si>
    <t>https://momentumtextilesandwalls.com/products/09215270</t>
  </si>
  <si>
    <t>https://momentumtextilesandwalls.com/products/09150403</t>
  </si>
  <si>
    <t>https://momentumtextilesandwalls.com/products/09217756</t>
  </si>
  <si>
    <t>https://momentumtextilesandwalls.com/products/09507650</t>
  </si>
  <si>
    <t>https://momentumtextilesandwalls.com/products/09193105</t>
  </si>
  <si>
    <t>https://momentumtextilesandwalls.com/products/09488213</t>
  </si>
  <si>
    <t>https://momentumtextilesandwalls.com/products/09209814</t>
  </si>
  <si>
    <t>https://momentumtextilesandwalls.com/products/09197714</t>
  </si>
  <si>
    <t>https://momentumtextilesandwalls.com/products/09193270</t>
  </si>
  <si>
    <t>https://momentumtextilesandwalls.com/products/09189607</t>
  </si>
  <si>
    <t>https://momentumtextilesandwalls.com/products/09539572</t>
  </si>
  <si>
    <t>https://momentumtextilesandwalls.com/products/09201245</t>
  </si>
  <si>
    <t>https://momentumtextilesandwalls.com/products/09560109</t>
  </si>
  <si>
    <t>https://momentumtextilesandwalls.com/products/09190993</t>
  </si>
  <si>
    <t>https://momentumtextilesandwalls.com/products/09191334</t>
  </si>
  <si>
    <t>https://momentumtextilesandwalls.com/products/09193358</t>
  </si>
  <si>
    <t>https://momentumtextilesandwalls.com/products/09109098</t>
  </si>
  <si>
    <t>https://momentumtextilesandwalls.com/products/09531234</t>
  </si>
  <si>
    <t>https://momentumtextilesandwalls.com/products/09201179</t>
  </si>
  <si>
    <t>https://momentumtextilesandwalls.com/products/09183095</t>
  </si>
  <si>
    <t>https://momentumtextilesandwalls.com/products/09201036</t>
  </si>
  <si>
    <t>Pixel Flower 551</t>
  </si>
  <si>
    <t>https://momentumtextilesandwalls.com/products/09588115</t>
  </si>
  <si>
    <t>https://momentumtextilesandwalls.com/products/09217646</t>
  </si>
  <si>
    <t>https://momentumtextilesandwalls.com/products/09150051</t>
  </si>
  <si>
    <t>https://momentumtextilesandwalls.com/products/09170522</t>
  </si>
  <si>
    <t>https://momentumtextilesandwalls.com/products/09176209</t>
  </si>
  <si>
    <t>Raindrops 552</t>
  </si>
  <si>
    <t>https://momentumtextilesandwalls.com/products/09588159</t>
  </si>
  <si>
    <t>68% Acrylic, 20% Polyester, 12% Recycled Olefin</t>
  </si>
  <si>
    <t>https://momentumtextilesandwalls.com/products/09182930</t>
  </si>
  <si>
    <t>https://momentumtextilesandwalls.com/products/09179190</t>
  </si>
  <si>
    <t>https://momentumtextilesandwalls.com/products/09186461</t>
  </si>
  <si>
    <t>https://momentumtextilesandwalls.com/products/09153274</t>
  </si>
  <si>
    <t>https://momentumtextilesandwalls.com/products/09526581</t>
  </si>
  <si>
    <t>https://momentumtextilesandwalls.com/products/09152647</t>
  </si>
  <si>
    <t>Soft Stripe 554</t>
  </si>
  <si>
    <t>https://momentumtextilesandwalls.com/products/09588456</t>
  </si>
  <si>
    <t>51% Acrylic, 32% Polyester, 15% Recycled Olefin, 2% Viscose</t>
  </si>
  <si>
    <t>https://momentumtextilesandwalls.com/products/09186615</t>
  </si>
  <si>
    <t>https://momentumtextilesandwalls.com/products/09184668</t>
  </si>
  <si>
    <t>https://momentumtextilesandwalls.com/products/09531135</t>
  </si>
  <si>
    <t>https://momentumtextilesandwalls.com/products/09488367</t>
  </si>
  <si>
    <t>https://momentumtextilesandwalls.com/products/09513535</t>
  </si>
  <si>
    <t>https://momentumtextilesandwalls.com/products/09209539</t>
  </si>
  <si>
    <t>https://momentumtextilesandwalls.com/products/09560219</t>
  </si>
  <si>
    <t>https://momentumtextilesandwalls.com/products/09514932</t>
  </si>
  <si>
    <t>https://momentumtextilesandwalls.com/products/09209682</t>
  </si>
  <si>
    <t>https://momentumtextilesandwalls.com/products/09561792</t>
  </si>
  <si>
    <t>https://momentumtextilesandwalls.com/products/09197780</t>
  </si>
  <si>
    <t>https://momentumtextilesandwalls.com/products/09197879</t>
  </si>
  <si>
    <t>https://momentumtextilesandwalls.com/products/09293623</t>
  </si>
  <si>
    <t>https://momentumtextilesandwalls.com/products/09350911</t>
  </si>
  <si>
    <t>https://momentumtextilesandwalls.com/products/09219934</t>
  </si>
  <si>
    <t>https://momentumtextilesandwalls.com/products/09218845</t>
  </si>
  <si>
    <t>https://momentumtextilesandwalls.com/products/09175813</t>
  </si>
  <si>
    <t>https://momentumtextilesandwalls.com/products/09212212</t>
  </si>
  <si>
    <t>https://momentumtextilesandwalls.com/products/09184492</t>
  </si>
  <si>
    <t>https://www.mayerfabrics.com/item/acuco</t>
  </si>
  <si>
    <t>https://www.mayerfabrics.com/item/adler</t>
  </si>
  <si>
    <t>All Seasons</t>
  </si>
  <si>
    <t>https://www.mayerfabrics.com/item/amalfi</t>
  </si>
  <si>
    <t>https://www.mayerfabrics.com/item/arc</t>
  </si>
  <si>
    <t>https://www.mayerfabrics.com/item/bali</t>
  </si>
  <si>
    <t>https://www.mayerfabrics.com/item/beaux</t>
  </si>
  <si>
    <t>Belize</t>
  </si>
  <si>
    <t>https://www.mayerfabrics.com/item/belize</t>
  </si>
  <si>
    <t>91% Recycled Olefin, 9% Polyester</t>
  </si>
  <si>
    <t>https://www.mayerfabrics.com/item/belmont</t>
  </si>
  <si>
    <t>https://www.mayerfabrics.com/item/bloom</t>
  </si>
  <si>
    <t>69% Polyacrylic, 31% Polyester</t>
  </si>
  <si>
    <t>https://www.mayerfabrics.com/item/boteh</t>
  </si>
  <si>
    <t>Caressa</t>
  </si>
  <si>
    <t>https://www.mayerfabrics.com/item/caspian</t>
  </si>
  <si>
    <t>https://www.mayerfabrics.com/item/centric</t>
  </si>
  <si>
    <t>Chaps</t>
  </si>
  <si>
    <t>https://www.mayerfabrics.com/item/collage</t>
  </si>
  <si>
    <t>https://www.mayerfabrics.com/item/comalapa</t>
  </si>
  <si>
    <t>https://www.mayerfabrics.com/item/connect</t>
  </si>
  <si>
    <t>https://www.mayerfabrics.com/item/curator</t>
  </si>
  <si>
    <t>https://www.mayerfabrics.com/item/delano</t>
  </si>
  <si>
    <t>https://www.mayerfabrics.com/item/delmar</t>
  </si>
  <si>
    <t>https://www.mayerfabrics.com/item/denali</t>
  </si>
  <si>
    <t>https://www.mayerfabrics.com/item/discovery</t>
  </si>
  <si>
    <t>https://www.mayerfabrics.com/item/editor</t>
  </si>
  <si>
    <t>https://www.mayerfabrics.com/item/empire-silicone</t>
  </si>
  <si>
    <t>Explorer</t>
  </si>
  <si>
    <t>https://www.mayerfabrics.com/item/explorer</t>
  </si>
  <si>
    <t>70% PVC Free, 30% Polyester</t>
  </si>
  <si>
    <t>https://www.mayerfabrics.com/item/fitz</t>
  </si>
  <si>
    <t>https://www.mayerfabrics.com/item/flora</t>
  </si>
  <si>
    <t>https://www.mayerfabrics.com/item/fractal</t>
  </si>
  <si>
    <t>https://www.mayerfabrics.com/item/haarlem</t>
  </si>
  <si>
    <t>https://www.mayerfabrics.com/item/harper</t>
  </si>
  <si>
    <t>https://www.mayerfabrics.com/item/huipil</t>
  </si>
  <si>
    <t>https://www.mayerfabrics.com/item/infinity</t>
  </si>
  <si>
    <t>https://www.mayerfabrics.com/item/jekyll-and-hyde</t>
  </si>
  <si>
    <t>Kinsey</t>
  </si>
  <si>
    <t>https://www.mayerfabrics.com/item/kinsey</t>
  </si>
  <si>
    <t>Lachlan</t>
  </si>
  <si>
    <t>https://www.mayerfabrics.com/item/lachlan</t>
  </si>
  <si>
    <t>62% Polyurethane Polycarbonate, 3% Silicone Face, 35% Polyester Backing</t>
  </si>
  <si>
    <t>https://www.mayerfabrics.com/item/lancaster</t>
  </si>
  <si>
    <t>Leoni</t>
  </si>
  <si>
    <t>https://www.mayerfabrics.com/item/leoni</t>
  </si>
  <si>
    <t>https://www.mayerfabrics.com/item/loop</t>
  </si>
  <si>
    <t>Ludlow</t>
  </si>
  <si>
    <t>https://www.mayerfabrics.com/item/ludlow</t>
  </si>
  <si>
    <t>https://www.mayerfabrics.com/item/lyric</t>
  </si>
  <si>
    <t>https://www.mayerfabrics.com/item/mandala</t>
  </si>
  <si>
    <t>https://www.mayerfabrics.com/item/metal-strips</t>
  </si>
  <si>
    <t>https://www.mayerfabrics.com/item/milagro</t>
  </si>
  <si>
    <t>Mira</t>
  </si>
  <si>
    <t>https://www.mayerfabrics.com/item/mira</t>
  </si>
  <si>
    <t>37% Olefin, 35% Recycled Polyester, 28% Polyester</t>
  </si>
  <si>
    <t>NImble</t>
  </si>
  <si>
    <t>https://www.mayerfabrics.com/item/nimble</t>
  </si>
  <si>
    <t>Crypton - 97% Polyester, 3% Viscose</t>
  </si>
  <si>
    <t>Nylo-Stat</t>
  </si>
  <si>
    <t>https://www.mayerfabrics.com/item/nylo-stat</t>
  </si>
  <si>
    <t>https://www.mayerfabrics.com/item/omega</t>
  </si>
  <si>
    <t>https://www.mayerfabrics.com/item/paradox</t>
  </si>
  <si>
    <t>https://www.mayerfabrics.com/item/porter</t>
  </si>
  <si>
    <t>https://www.mayerfabrics.com/item/prospect</t>
  </si>
  <si>
    <t>https://www.mayerfabrics.com/item/puno</t>
  </si>
  <si>
    <t>https://www.mayerfabrics.com/item/reflector</t>
  </si>
  <si>
    <t>https://www.mayerfabrics.com/item/retro</t>
  </si>
  <si>
    <t>Ritzi</t>
  </si>
  <si>
    <t>https://www.mayerfabrics.com/item/ritzi</t>
  </si>
  <si>
    <t>94% Polyester, 4% TPU, 2% Silicone</t>
  </si>
  <si>
    <t>Riviera</t>
  </si>
  <si>
    <t>https://www.mayerfabrics.com/item/riviera</t>
  </si>
  <si>
    <t>96% Recycled Olefin, 4% Polyester</t>
  </si>
  <si>
    <t>https://www.mayerfabrics.com/item/ryder</t>
  </si>
  <si>
    <t>https://www.mayerfabrics.com/item/sanctuary</t>
  </si>
  <si>
    <t>https://www.mayerfabrics.com/item/seville</t>
  </si>
  <si>
    <t>https://www.mayerfabrics.com/item/shift</t>
  </si>
  <si>
    <t>https://www.mayerfabrics.com/item/signs</t>
  </si>
  <si>
    <t>Silverweave</t>
  </si>
  <si>
    <t>https://www.mayerfabrics.com/item/soleil</t>
  </si>
  <si>
    <t>https://www.mayerfabrics.com/item/sonnet</t>
  </si>
  <si>
    <t>https://www.mayerfabrics.com/item/spartan</t>
  </si>
  <si>
    <t>https://www.mayerfabrics.com/item/spokes</t>
  </si>
  <si>
    <t>https://www.mayerfabrics.com/item/sula</t>
  </si>
  <si>
    <t>https://www.mayerfabrics.com/item/truss</t>
  </si>
  <si>
    <t>https://www.mayerfabrics.com/item/tulum</t>
  </si>
  <si>
    <t>92% Recycled Olefin, 8% Polyester</t>
  </si>
  <si>
    <t>https://www.mayerfabrics.com/item/utopia</t>
  </si>
  <si>
    <t>https://www.mayerfabrics.com/item/valley</t>
  </si>
  <si>
    <t>https://www.mayerfabrics.com/item/vertex</t>
  </si>
  <si>
    <t>https://www.mayerfabrics.com/item/vintage-mohair</t>
  </si>
  <si>
    <t>Vista</t>
  </si>
  <si>
    <t>https://www.mayerfabrics.com/item/vista</t>
  </si>
  <si>
    <t>55% Polyester, 45% Polyacrylic</t>
  </si>
  <si>
    <t>https://www.mayerfabrics.com/item/webster</t>
  </si>
  <si>
    <t>https://www.mayerfabrics.com/item/whirligig</t>
  </si>
  <si>
    <t>https://www.mayerfabrics.com/item/wilson</t>
  </si>
  <si>
    <t>https://www.mayerfabrics.com/item/wool-boucle</t>
  </si>
  <si>
    <t>Ahti</t>
  </si>
  <si>
    <t>https://www.pallastextiles.com/patterns/ahti/antelope</t>
  </si>
  <si>
    <t>https://www.pallastextiles.com/patterns/allure/london-fog</t>
  </si>
  <si>
    <t>Archetype</t>
  </si>
  <si>
    <t>https://www.pallastextiles.com/patterns/archetype/dusk</t>
  </si>
  <si>
    <t>90% Polyurethane, 10% Silicone</t>
  </si>
  <si>
    <t>https://www.pallastextiles.com/patterns/axis/mink</t>
  </si>
  <si>
    <t>https://www.pallastextiles.com/patterns/ballad/newsprint</t>
  </si>
  <si>
    <t>https://www.pallastextiles.com/patterns/bedford/ettore</t>
  </si>
  <si>
    <t>https://www.pallastextiles.com/patterns/brio/calcite</t>
  </si>
  <si>
    <t>https://www.pallastextiles.com/patterns/brogue/calm</t>
  </si>
  <si>
    <t>https://www.pallastextiles.com/patterns/chic/celebrity-silver</t>
  </si>
  <si>
    <t>https://www.pallastextiles.com/patterns/coco/corset</t>
  </si>
  <si>
    <t>https://www.pallastextiles.com/patterns/construct/zinc</t>
  </si>
  <si>
    <t>https://www.pallastextiles.com/patterns/craft/chalk</t>
  </si>
  <si>
    <t>https://www.pallastextiles.com/patterns/curio/shade</t>
  </si>
  <si>
    <t>https://www.pallastextiles.com/patterns/cybele/alabaster</t>
  </si>
  <si>
    <t>https://www.pallastextiles.com/patterns/decked-out/onyx</t>
  </si>
  <si>
    <t>https://www.pallastextiles.com/patterns/deflect/cashmere</t>
  </si>
  <si>
    <t>https://www.pallastextiles.com/patterns/deflection/pewter</t>
  </si>
  <si>
    <t>https://www.pallastextiles.com/patterns/deja-vu/shell</t>
  </si>
  <si>
    <t>https://www.pallastextiles.com/patterns/demeter/blueberry</t>
  </si>
  <si>
    <t>https://www.pallastextiles.com/patterns/demi/magnolia</t>
  </si>
  <si>
    <t>https://www.pallastextiles.com/patterns/drift/dune</t>
  </si>
  <si>
    <t>https://www.pallastextiles.com/patterns/edge/medley</t>
  </si>
  <si>
    <t>https://www.pallastextiles.com/patterns/essence/mirage</t>
  </si>
  <si>
    <t>https://www.pallastextiles.com/patterns/etch/ash</t>
  </si>
  <si>
    <t>https://www.pallastextiles.com/patterns/ethos/basalt</t>
  </si>
  <si>
    <t>https://www.pallastextiles.com/patterns/flow/gris</t>
  </si>
  <si>
    <t>https://www.pallastextiles.com/patterns/flux/chroma</t>
  </si>
  <si>
    <t>https://www.pallastextiles.com/patterns/folie/cashmere</t>
  </si>
  <si>
    <t>https://www.pallastextiles.com/patterns/fracture/carbon</t>
  </si>
  <si>
    <t>https://www.pallastextiles.com/patterns/fresh/coin</t>
  </si>
  <si>
    <t>https://www.pallastextiles.com/patterns/frieze/hubert</t>
  </si>
  <si>
    <t>https://www.pallastextiles.com/patterns/fuse/ash</t>
  </si>
  <si>
    <t>https://www.pallastextiles.com/patterns/glam/stylish-silver</t>
  </si>
  <si>
    <t>https://www.pallastextiles.com/patterns/glitz/sartorial-slate</t>
  </si>
  <si>
    <t>https://www.pallastextiles.com/patterns/graph/night</t>
  </si>
  <si>
    <t>https://www.pallastextiles.com/patterns/grille/azure</t>
  </si>
  <si>
    <t>https://www.pallastextiles.com/patterns/groove/smoke</t>
  </si>
  <si>
    <t>https://www.pallastextiles.com/patterns/halftone/duridium</t>
  </si>
  <si>
    <t>Hali</t>
  </si>
  <si>
    <t>https://www.pallastextiles.com/patterns/hali/kahsa</t>
  </si>
  <si>
    <t>https://www.pallastextiles.com/patterns/harmony/scuba</t>
  </si>
  <si>
    <t>https://www.pallastextiles.com/patterns/haven/brown-sugar</t>
  </si>
  <si>
    <t>https://www.pallastextiles.com/patterns/hearth/birch</t>
  </si>
  <si>
    <t>https://www.pallastextiles.com/patterns/hint/smog</t>
  </si>
  <si>
    <t>https://www.pallastextiles.com/patterns/holy-cow/snow-fence</t>
  </si>
  <si>
    <t>https://www.pallastextiles.com/patterns/icon/irreplaceable</t>
  </si>
  <si>
    <t>https://www.pallastextiles.com/patterns/imbue/cliff</t>
  </si>
  <si>
    <t>https://www.pallastextiles.com/patterns/iota/caribou</t>
  </si>
  <si>
    <t>https://www.pallastextiles.com/patterns/isla/mist</t>
  </si>
  <si>
    <t>61% Polyester, 26% SEAQUAL, 13% Nylon</t>
  </si>
  <si>
    <t>https://www.pallastextiles.com/patterns/jaunt/brume</t>
  </si>
  <si>
    <t>https://www.pallastextiles.com/patterns/jet-set/dusk</t>
  </si>
  <si>
    <t>https://www.pallastextiles.com/patterns/juggernaut/portobello</t>
  </si>
  <si>
    <t>Kai</t>
  </si>
  <si>
    <t>https://www.pallastextiles.com/patterns/kai/shale</t>
  </si>
  <si>
    <t>68% Olefin, 32% Recycled Polyester</t>
  </si>
  <si>
    <t>https://www.pallastextiles.com/patterns/kwaart/cinnamon-spice</t>
  </si>
  <si>
    <t>https://www.pallastextiles.com/patterns/le-fleur/clover</t>
  </si>
  <si>
    <t>Llyr</t>
  </si>
  <si>
    <t>https://www.pallastextiles.com/patterns/llyr/selene</t>
  </si>
  <si>
    <t>80% Recycled Polyester, 20% Nylon</t>
  </si>
  <si>
    <t>https://www.pallastextiles.com/patterns/lore/granite</t>
  </si>
  <si>
    <t>https://www.pallastextiles.com/patterns/lull/dust</t>
  </si>
  <si>
    <t>https://www.pallastextiles.com/patterns/lumiere/haze</t>
  </si>
  <si>
    <t>https://www.pallastextiles.com/patterns/lyric/acier</t>
  </si>
  <si>
    <t>https://www.pallastextiles.com/patterns/magique/flint</t>
  </si>
  <si>
    <t>https://www.pallastextiles.com/patterns/marbles/grown-ups</t>
  </si>
  <si>
    <t>Maren</t>
  </si>
  <si>
    <t>https://www.pallastextiles.com/patterns/maren/pebble</t>
  </si>
  <si>
    <t>https://www.pallastextiles.com/patterns/marrakesh-express/atmosphere</t>
  </si>
  <si>
    <t>https://www.pallastextiles.com/patterns/merge/mineral</t>
  </si>
  <si>
    <t>https://www.pallastextiles.com/patterns/mesh/tin</t>
  </si>
  <si>
    <t>https://www.pallastextiles.com/patterns/metaphor/storm-cloud</t>
  </si>
  <si>
    <t>https://www.pallastextiles.com/patterns/mix/pewter</t>
  </si>
  <si>
    <t>https://www.pallastextiles.com/patterns/mod/dust</t>
  </si>
  <si>
    <t>https://www.pallastextiles.com/patterns/mode/enoki</t>
  </si>
  <si>
    <t>https://www.pallastextiles.com/patterns/modern-blaze/balmy-gray</t>
  </si>
  <si>
    <t>https://www.pallastextiles.com/patterns/mosaic/hematite</t>
  </si>
  <si>
    <t>Motto</t>
  </si>
  <si>
    <t>https://www.pallastextiles.com/patterns/motto/cirrus</t>
  </si>
  <si>
    <t>https://www.pallastextiles.com/patterns/mystere/oriel</t>
  </si>
  <si>
    <t>https://www.pallastextiles.com/patterns/nappa/alpaca</t>
  </si>
  <si>
    <t>https://www.pallastextiles.com/patterns/neo/steel</t>
  </si>
  <si>
    <t>https://www.pallastextiles.com/patterns/night-cap/tangerine</t>
  </si>
  <si>
    <t>https://www.pallastextiles.com/patterns/nomad/beachcomber</t>
  </si>
  <si>
    <t>https://www.pallastextiles.com/patterns/nuance/oyster</t>
  </si>
  <si>
    <t>https://www.pallastextiles.com/patterns/ode/grit</t>
  </si>
  <si>
    <t>https://www.pallastextiles.com/patterns/on-the-fringe/pine</t>
  </si>
  <si>
    <t>https://www.pallastextiles.com/patterns/ooh-la-lana/mist</t>
  </si>
  <si>
    <t>https://www.pallastextiles.com/patterns/origin/fog</t>
  </si>
  <si>
    <t>https://www.pallastextiles.com/patterns/panache/fog</t>
  </si>
  <si>
    <t>https://www.pallastextiles.com/patterns/patagonia/zebra</t>
  </si>
  <si>
    <t>https://www.pallastextiles.com/patterns/perception/coffeehouse</t>
  </si>
  <si>
    <t>https://www.pallastextiles.com/patterns/petals/alabaster</t>
  </si>
  <si>
    <t>https://www.pallastextiles.com/patterns/phenomena/saddle</t>
  </si>
  <si>
    <t>https://www.pallastextiles.com/patterns/pinch-pleat/ice</t>
  </si>
  <si>
    <t>https://www.pallastextiles.com/patterns/pivot/gris</t>
  </si>
  <si>
    <t>https://www.pallastextiles.com/patterns/plush/pewter</t>
  </si>
  <si>
    <t>https://www.pallastextiles.com/patterns/polka-dotty/sea</t>
  </si>
  <si>
    <t>https://www.pallastextiles.com/patterns/popcorn/sea-salted</t>
  </si>
  <si>
    <t>https://www.pallastextiles.com/patterns/posh/silhouette-silver</t>
  </si>
  <si>
    <t>https://www.pallastextiles.com/patterns/promenade/navy</t>
  </si>
  <si>
    <t>https://www.pallastextiles.com/patterns/prose/parchment</t>
  </si>
  <si>
    <t>https://www.pallastextiles.com/patterns/purl/thatch</t>
  </si>
  <si>
    <t>https://www.pallastextiles.com/patterns/reflection/nimbus</t>
  </si>
  <si>
    <t>https://www.pallastextiles.com/patterns/revel/drizzle</t>
  </si>
  <si>
    <t>https://www.pallastextiles.com/patterns/reverie/salt</t>
  </si>
  <si>
    <t>https://www.pallastextiles.com/patterns/rogue/trill</t>
  </si>
  <si>
    <t>https://www.pallastextiles.com/patterns/round/ginger</t>
  </si>
  <si>
    <t>https://www.pallastextiles.com/patterns/rove/hint</t>
  </si>
  <si>
    <t>https://www.pallastextiles.com/patterns/sandstone/bark</t>
  </si>
  <si>
    <t>https://www.pallastextiles.com/patterns/selvedge/tweed</t>
  </si>
  <si>
    <t>https://www.pallastextiles.com/patterns/shear/parchment</t>
  </si>
  <si>
    <t>https://www.pallastextiles.com/patterns/sherlock/cloak</t>
  </si>
  <si>
    <t>https://www.pallastextiles.com/patterns/shift/color-wheel</t>
  </si>
  <si>
    <t>https://www.pallastextiles.com/patterns/simile/brume</t>
  </si>
  <si>
    <t>https://www.pallastextiles.com/patterns/sisal/cotton</t>
  </si>
  <si>
    <t>https://www.pallastextiles.com/patterns/sonnet/cerulean</t>
  </si>
  <si>
    <t>https://www.pallastextiles.com/patterns/spot-on/espresso</t>
  </si>
  <si>
    <t>https://www.pallastextiles.com/patterns/stipple/pewter</t>
  </si>
  <si>
    <t>https://www.pallastextiles.com/patterns/stippling/royale</t>
  </si>
  <si>
    <t>https://www.pallastextiles.com/patterns/stitch/sparrow</t>
  </si>
  <si>
    <t>https://www.pallastextiles.com/patterns/suji-stripe/solstice</t>
  </si>
  <si>
    <t>https://www.pallastextiles.com/patterns/surface/flint</t>
  </si>
  <si>
    <t>https://www.pallastextiles.com/patterns/sway/mist</t>
  </si>
  <si>
    <t>https://www.pallastextiles.com/patterns/taboo/bright-lime</t>
  </si>
  <si>
    <t>https://www.pallastextiles.com/patterns/tartan/dash</t>
  </si>
  <si>
    <t>https://www.pallastextiles.com/patterns/tech/shadow</t>
  </si>
  <si>
    <t>https://www.pallastextiles.com/patterns/terra/morion</t>
  </si>
  <si>
    <t>https://www.pallastextiles.com/patterns/tessellation/zebra</t>
  </si>
  <si>
    <t>https://www.pallastextiles.com/patterns/threads/evening</t>
  </si>
  <si>
    <t>https://www.pallastextiles.com/patterns/tilt/skylight</t>
  </si>
  <si>
    <t>https://www.pallastextiles.com/patterns/translation/shadow</t>
  </si>
  <si>
    <t>https://www.pallastextiles.com/patterns/trapunto/haystack</t>
  </si>
  <si>
    <t>https://www.pallastextiles.com/patterns/trek/cliff</t>
  </si>
  <si>
    <t>https://www.pallastextiles.com/patterns/trellis/amethyst</t>
  </si>
  <si>
    <t>https://www.pallastextiles.com/patterns/tulips/espresso</t>
  </si>
  <si>
    <t>https://www.pallastextiles.com/patterns/twine/shibori</t>
  </si>
  <si>
    <t>https://www.pallastextiles.com/patterns/unraveled/mango</t>
  </si>
  <si>
    <t>https://www.pallastextiles.com/patterns/urbanized/jalapeno</t>
  </si>
  <si>
    <t>https://www.pallastextiles.com/patterns/utopia/splash</t>
  </si>
  <si>
    <t>https://www.pallastextiles.com/patterns/veer/cloud</t>
  </si>
  <si>
    <t>https://www.pallastextiles.com/patterns/verse/glacier</t>
  </si>
  <si>
    <t>https://www.pallastextiles.com/patterns/vertices/taupe</t>
  </si>
  <si>
    <t>https://www.pallastextiles.com/patterns/vespa/paradise</t>
  </si>
  <si>
    <t>https://www.pallastextiles.com/patterns/vignette/carmine</t>
  </si>
  <si>
    <t>https://www.pallastextiles.com/patterns/wander/sapphire</t>
  </si>
  <si>
    <t>https://www.pallastextiles.com/patterns/west-bengal/sorbet</t>
  </si>
  <si>
    <t>https://carnegiefabrics.com/colorado-6884-upholstery#878=17570</t>
  </si>
  <si>
    <t>Precision</t>
  </si>
  <si>
    <t>https://carnegiefabrics.com/precision-6332-upholstery#878=17633</t>
  </si>
  <si>
    <t>90% Urethane, 10% Silicone</t>
  </si>
  <si>
    <t>https://carnegiefabrics.com/abacus-embroider-s-6185s-upholstery</t>
  </si>
  <si>
    <t>Xorel Amalfi</t>
  </si>
  <si>
    <t>https://carnegiefabrics.com/xorel-amalfi-6137-upholstery#878=17600</t>
  </si>
  <si>
    <t>100% IFR Xorel</t>
  </si>
  <si>
    <t>https://carnegiefabrics.com/ashford-6129s-upholstery</t>
  </si>
  <si>
    <t>https://carnegiefabrics.com/bamboo-signature-6037s-upholstery</t>
  </si>
  <si>
    <t>https://carnegiefabrics.com/bloom-emboss-6279s-upholstery#878=17618</t>
  </si>
  <si>
    <t>https://carnegiefabrics.com/botanical-signature-6043s-upholstery</t>
  </si>
  <si>
    <t>Xorel Calabria</t>
  </si>
  <si>
    <t>https://carnegiefabrics.com/xorel-calabria-6139s-upholstery#878=17708</t>
  </si>
  <si>
    <t>Xorel Caspian</t>
  </si>
  <si>
    <t>https://carnegiefabrics.com/xorel-caspian-6141-upholstery#878=17633</t>
  </si>
  <si>
    <t>Xorel Catania</t>
  </si>
  <si>
    <t>https://carnegiefabrics.com/xorel-catania-6147-upholstery</t>
  </si>
  <si>
    <t>https://carnegiefabrics.com/chesterfield-signature-6063s-upholstery</t>
  </si>
  <si>
    <t>https://carnegiefabrics.com/circuit-6877s-upholstery</t>
  </si>
  <si>
    <t>Xorel Comet</t>
  </si>
  <si>
    <t>https://carnegiefabrics.com/comet-6033s-upholstery#878=17588</t>
  </si>
  <si>
    <t>https://carnegiefabrics.com/cover-6121s-upholstery</t>
  </si>
  <si>
    <t>https://carnegiefabrics.com/dash-s-6603s-upholstery#878=17660</t>
  </si>
  <si>
    <t>https://carnegiefabrics.com/6265s-upholstery</t>
  </si>
  <si>
    <t>https://carnegiefabrics.com/anagram-6770-upholstery</t>
  </si>
  <si>
    <t>https://carnegiefabrics.com/bespoke-6244-upholstery</t>
  </si>
  <si>
    <t>https://carnegiefabrics.com/boomerang-6764-upholstery</t>
  </si>
  <si>
    <t>Choreography Print</t>
  </si>
  <si>
    <t>https://carnegiefabrics.com/emblem-6422-upholstery</t>
  </si>
  <si>
    <t>https://carnegiefabrics.com/formation-6852-upholstery#878=17558</t>
  </si>
  <si>
    <t>https://carnegiefabrics.com/pigment-6506-upholstery#878=17603</t>
  </si>
  <si>
    <t>Xorel Ion</t>
  </si>
  <si>
    <t>https://carnegiefabrics.com/xorel-ion-6151s-upholstery#878=17672</t>
  </si>
  <si>
    <t>https://carnegiefabrics.com/kaleidoscope-s-6253s-upholstery</t>
  </si>
  <si>
    <t>Xorel Marseille</t>
  </si>
  <si>
    <t>https://carnegiefabrics.com/xorel-marseille-6133s-upholstery#878=17681</t>
  </si>
  <si>
    <t>Bouquet Print</t>
  </si>
  <si>
    <t>https://carnegiefabrics.com/bouquet-print-6402-upholstery#878=17570</t>
  </si>
  <si>
    <t>76% Polyurethane, 24% Silicone</t>
  </si>
  <si>
    <t>Elysees Print</t>
  </si>
  <si>
    <t>https://carnegiefabrics.com/elysees-print-6406-upholstery#878=17558</t>
  </si>
  <si>
    <t>Thimble Print</t>
  </si>
  <si>
    <t>https://carnegiefabrics.com/thimble-print-6404-upholstery#878=17567</t>
  </si>
  <si>
    <t>Halles</t>
  </si>
  <si>
    <t>https://carnegiefabrics.com/halles-6460-upholstery</t>
  </si>
  <si>
    <t>Xorel Zion</t>
  </si>
  <si>
    <t>https://burchfabrics.com/polyurethane/mylar/cider</t>
  </si>
  <si>
    <t>https://burchfabrics.com/polyurethane/scholar/tumbleweed</t>
  </si>
  <si>
    <t>https://burchfabrics.com/polyurethane/solace/henna</t>
  </si>
  <si>
    <t>https://burchfabrics.com/polyurethane/thesis/russet</t>
  </si>
  <si>
    <t>https://burchfabrics.com/vinyl/alfresco/tropic</t>
  </si>
  <si>
    <t>https://burchfabrics.com/vinyl/aspect/lake</t>
  </si>
  <si>
    <t>Bandit</t>
  </si>
  <si>
    <t>https://burchfabrics.com/vinyl/bandit/lantern</t>
  </si>
  <si>
    <t>https://burchfabrics.com/vinyl/boucle/aloe</t>
  </si>
  <si>
    <t>https://burchfabrics.com/vinyl/crosshatch/moss</t>
  </si>
  <si>
    <t>https://burchfabrics.com/vinyl/echo/nordic</t>
  </si>
  <si>
    <t>https://burchfabrics.com/vinyl/jackpot/cypress</t>
  </si>
  <si>
    <t>https://burchfabrics.com/vinyl/ledger/fern</t>
  </si>
  <si>
    <t>https://burchfabrics.com/vinyl/mimic/marsh</t>
  </si>
  <si>
    <t>https://burchfabrics.com/vinyl/palomino/desert</t>
  </si>
  <si>
    <t>https://burchfabrics.com/vinyl/pillar/salmon</t>
  </si>
  <si>
    <t>https://burchfabrics.com/vinyl/rebel/curry</t>
  </si>
  <si>
    <t>https://burchfabrics.com/vinyl/reverb/meteor</t>
  </si>
  <si>
    <t>https://burchfabrics.com/vinyl/rivet/aquamarine</t>
  </si>
  <si>
    <t>https://burchfabrics.com/vinyl/sedona/tumbleweed</t>
  </si>
  <si>
    <t>https://burchfabrics.com/vinyl/tranquil/apricot</t>
  </si>
  <si>
    <t>https://burchfabrics.com/vinyl/veranda/sapphire</t>
  </si>
  <si>
    <t>https://burchfabrics.com/vinyl/whisper/terracotta</t>
  </si>
  <si>
    <t>https://burchfabrics.com/vinyl/wisp/crocodile</t>
  </si>
  <si>
    <t>https://burchfabrics.com/vinyl/zipline/coin</t>
  </si>
  <si>
    <t>https://burchfabrics.com/seating/accolade/peacock</t>
  </si>
  <si>
    <t>https://burchfabrics.com/seating/amalfi/alfresco</t>
  </si>
  <si>
    <t>https://burchfabrics.com/seating/antique/palmetto</t>
  </si>
  <si>
    <t>https://burchfabrics.com/seating/argyle/fern</t>
  </si>
  <si>
    <t>https://burchfabrics.com/seating/artifact/chai</t>
  </si>
  <si>
    <t>https://burchfabrics.com/seating/bali/flora</t>
  </si>
  <si>
    <t>https://burchfabrics.com/seating/ballad/coraline</t>
  </si>
  <si>
    <t>Crypton - 53% Polyester, 47% Olefin</t>
  </si>
  <si>
    <t>https://burchfabrics.com/seating/basis/sea</t>
  </si>
  <si>
    <t>https://burchfabrics.com/seating/batik/sprout</t>
  </si>
  <si>
    <t>https://burchfabrics.com/seating/beacon/peacock</t>
  </si>
  <si>
    <t>https://burchfabrics.com/seating/beeline/crystal</t>
  </si>
  <si>
    <t>https://burchfabrics.com/seating/bespoke/fern</t>
  </si>
  <si>
    <t>https://burchfabrics.com/seating/billiard/chambray</t>
  </si>
  <si>
    <t>Bon Bon</t>
  </si>
  <si>
    <t>https://burchfabrics.com/seating/bon-bon/limoncello</t>
  </si>
  <si>
    <t>Crypton - 42% Acrylic, 33% Olefin, 25% Polyester</t>
  </si>
  <si>
    <t>Botanica</t>
  </si>
  <si>
    <t>https://burchfabrics.com/seating/canopy/breeze</t>
  </si>
  <si>
    <t>https://burchfabrics.com/seating/capri/tangelo</t>
  </si>
  <si>
    <t>https://burchfabrics.com/seating/cashmere/neo-mint</t>
  </si>
  <si>
    <t>https://burchfabrics.com/seating/chambray/opal</t>
  </si>
  <si>
    <t>https://burchfabrics.com/seating/charisma/goldenrod</t>
  </si>
  <si>
    <t>https://burchfabrics.com/seating/chateau/honey</t>
  </si>
  <si>
    <t>https://burchfabrics.com/seating/cheer/persimmon</t>
  </si>
  <si>
    <t>https://burchfabrics.com/seating/chorus/calypso</t>
  </si>
  <si>
    <t>https://burchfabrics.com/seating/chronicle/salmon</t>
  </si>
  <si>
    <t>https://burchfabrics.com/seating/cinema/sage</t>
  </si>
  <si>
    <t>https://burchfabrics.com/seating/cloud-nine/cornsilk</t>
  </si>
  <si>
    <t>https://burchfabrics.com/seating/course/sprout</t>
  </si>
  <si>
    <t>https://burchfabrics.com/seating/cove/auric</t>
  </si>
  <si>
    <t>https://burchfabrics.com/seating/dapper/turmeric</t>
  </si>
  <si>
    <t>https://burchfabrics.com/seating/demo/glacier</t>
  </si>
  <si>
    <t>https://burchfabrics.com/seating/denali/olympia</t>
  </si>
  <si>
    <t>Dorset</t>
  </si>
  <si>
    <t>https://burchfabrics.com/seating/dorset/cliffside</t>
  </si>
  <si>
    <t>https://burchfabrics.com/seating/drift/ocean</t>
  </si>
  <si>
    <t>https://burchfabrics.com/seating/elevate/sahara</t>
  </si>
  <si>
    <t>https://burchfabrics.com/seating/empire/english-garden</t>
  </si>
  <si>
    <t>https://burchfabrics.com/seating/encore/eucalyptus</t>
  </si>
  <si>
    <t>https://burchfabrics.com/seating/ensemble/cypress</t>
  </si>
  <si>
    <t>Crypton - 97% Olefin, 3% Polyester</t>
  </si>
  <si>
    <t>https://burchfabrics.com/seating/estate/beach-glass</t>
  </si>
  <si>
    <t>https://burchfabrics.com/seating/everglades/bluestone</t>
  </si>
  <si>
    <t>https://burchfabrics.com/seating/filter/dill</t>
  </si>
  <si>
    <t>https://burchfabrics.com/seating/fleck/honeycomb</t>
  </si>
  <si>
    <t>https://burchfabrics.com/seating/fleur/coral</t>
  </si>
  <si>
    <t>https://burchfabrics.com/seating/flint/olive</t>
  </si>
  <si>
    <t>https://burchfabrics.com/seating/folio/calypso</t>
  </si>
  <si>
    <t>https://burchfabrics.com/seating/formation/latte</t>
  </si>
  <si>
    <t>Frontier</t>
  </si>
  <si>
    <t>https://burchfabrics.com/seating/frontier/river</t>
  </si>
  <si>
    <t>Crypton - 59% Polyester, 41% Recycled Polyester</t>
  </si>
  <si>
    <t>https://burchfabrics.com/seating/gabardine/cobalt</t>
  </si>
  <si>
    <t>https://burchfabrics.com/seating/gala/sage</t>
  </si>
  <si>
    <t>https://burchfabrics.com/seating/glamour/medallion</t>
  </si>
  <si>
    <t>https://burchfabrics.com/seating/glee/harvest</t>
  </si>
  <si>
    <t>https://burchfabrics.com/seating/haiku/clay</t>
  </si>
  <si>
    <t>https://burchfabrics.com/seating/halo/mink</t>
  </si>
  <si>
    <t>https://burchfabrics.com/seating/harmony/peony</t>
  </si>
  <si>
    <t>https://burchfabrics.com/seating/hatch/duckweed</t>
  </si>
  <si>
    <t>https://burchfabrics.com/seating/heritage/fresco</t>
  </si>
  <si>
    <t>https://burchfabrics.com/seating/hither/seaglass</t>
  </si>
  <si>
    <t>https://burchfabrics.com/seating/holmes/paradise</t>
  </si>
  <si>
    <t>Crypton - 70% Polyester, 30% Recycled Polyester</t>
  </si>
  <si>
    <t>https://burchfabrics.com/seating/homestead/spa</t>
  </si>
  <si>
    <t>https://burchfabrics.com/seating/houndstooth/butterscotch</t>
  </si>
  <si>
    <t>https://burchfabrics.com/seating/illusion/peony</t>
  </si>
  <si>
    <t>Java</t>
  </si>
  <si>
    <t>https://burchfabrics.com/seating/java/daybreak</t>
  </si>
  <si>
    <t>https://burchfabrics.com/seating/jitterbug/chai</t>
  </si>
  <si>
    <t>Kodiak</t>
  </si>
  <si>
    <t>https://burchfabrics.com/seating/kodiak/prickly-pear</t>
  </si>
  <si>
    <t>97% Polyester, 3% Olefin</t>
  </si>
  <si>
    <t>https://burchfabrics.com/seating/labyrinth/rosewater</t>
  </si>
  <si>
    <t>https://burchfabrics.com/seating/linen/eggshell</t>
  </si>
  <si>
    <t>https://burchfabrics.com/seating/loom/silverado</t>
  </si>
  <si>
    <t>https://burchfabrics.com/seating/luna/rose</t>
  </si>
  <si>
    <t>https://burchfabrics.com/seating/luster/delft</t>
  </si>
  <si>
    <t>Maison</t>
  </si>
  <si>
    <t>https://burchfabrics.com/seating/maison/creme</t>
  </si>
  <si>
    <t>https://burchfabrics.com/seating/mandalay/cobalt</t>
  </si>
  <si>
    <t>https://burchfabrics.com/seating/mantra/field</t>
  </si>
  <si>
    <t>https://burchfabrics.com/seating/marquis/seaglass</t>
  </si>
  <si>
    <t>https://burchfabrics.com/seating/matte/celeste</t>
  </si>
  <si>
    <t>https://burchfabrics.com/seating/maze/seafoam</t>
  </si>
  <si>
    <t>https://burchfabrics.com/seating/meander/marine</t>
  </si>
  <si>
    <t>Medley</t>
  </si>
  <si>
    <t>https://burchfabrics.com/seating/medley/soar</t>
  </si>
  <si>
    <t>Crypton - 100% Olefin</t>
  </si>
  <si>
    <t>https://burchfabrics.com/seating/melody/oat</t>
  </si>
  <si>
    <t>https://burchfabrics.com/seating/memento/cardigan</t>
  </si>
  <si>
    <t>https://burchfabrics.com/seating/mercer/silver-lining</t>
  </si>
  <si>
    <t>https://burchfabrics.com/seating/merge/kindling</t>
  </si>
  <si>
    <t>https://burchfabrics.com/seating/metric/leaf</t>
  </si>
  <si>
    <t>https://burchfabrics.com/seating/mezzanine/moonlight</t>
  </si>
  <si>
    <t>https://burchfabrics.com/seating/milano/marigold</t>
  </si>
  <si>
    <t>https://burchfabrics.com/seating/mohair/foliage</t>
  </si>
  <si>
    <t>https://burchfabrics.com/seating/morse-code/botanical</t>
  </si>
  <si>
    <t>https://burchfabrics.com/seating/motley/quarry</t>
  </si>
  <si>
    <t>https://burchfabrics.com/seating/noble/jungle</t>
  </si>
  <si>
    <t>https://burchfabrics.com/seating/nonstop/surf</t>
  </si>
  <si>
    <t>https://burchfabrics.com/seating/nook/haze</t>
  </si>
  <si>
    <t>Nordic</t>
  </si>
  <si>
    <t>https://burchfabrics.com/seating/nordic/seafoam</t>
  </si>
  <si>
    <t>https://burchfabrics.com/seating/notion/key-lime</t>
  </si>
  <si>
    <t>https://burchfabrics.com/seating/opus/frost</t>
  </si>
  <si>
    <t>https://burchfabrics.com/seating/ovation/blossom</t>
  </si>
  <si>
    <t>Oxford</t>
  </si>
  <si>
    <t>https://burchfabrics.com/seating/oxford/marmalade</t>
  </si>
  <si>
    <t>https://burchfabrics.com/seating/palmetto/tranquility</t>
  </si>
  <si>
    <t>https://burchfabrics.com/seating/pashmina/sienna</t>
  </si>
  <si>
    <t>https://burchfabrics.com/seating/patchwork/breeze</t>
  </si>
  <si>
    <t>https://burchfabrics.com/seating/pedigree/capri</t>
  </si>
  <si>
    <t>https://burchfabrics.com/seating/polka/tropic</t>
  </si>
  <si>
    <t>https://burchfabrics.com/seating/portico/desert-sky</t>
  </si>
  <si>
    <t>https://burchfabrics.com/seating/portrait/seascape</t>
  </si>
  <si>
    <t>https://burchfabrics.com/seating/prep-school/ecru</t>
  </si>
  <si>
    <t>https://burchfabrics.com/seating/prestige/daffodil</t>
  </si>
  <si>
    <t>https://burchfabrics.com/seating/quantum/caribbean</t>
  </si>
  <si>
    <t>https://burchfabrics.com/seating/quartet/seabreeze</t>
  </si>
  <si>
    <t>https://burchfabrics.com/seating/raffia/honey-wheat</t>
  </si>
  <si>
    <t>https://burchfabrics.com/seating/reserve/pistachio</t>
  </si>
  <si>
    <t>https://burchfabrics.com/seating/riddle/everglades</t>
  </si>
  <si>
    <t>https://burchfabrics.com/seating/rio/meadow</t>
  </si>
  <si>
    <t>https://burchfabrics.com/seating/rivulet/clay</t>
  </si>
  <si>
    <t>https://burchfabrics.com/seating/roam/tropic</t>
  </si>
  <si>
    <t>https://burchfabrics.com/seating/rush-hour/harvest</t>
  </si>
  <si>
    <t>https://burchfabrics.com/seating/shibori/miso</t>
  </si>
  <si>
    <t>https://burchfabrics.com/seating/shimmer/cider</t>
  </si>
  <si>
    <t>https://burchfabrics.com/seating/shockwave/blossom</t>
  </si>
  <si>
    <t>https://burchfabrics.com/seating/sonic/calypso</t>
  </si>
  <si>
    <t>https://burchfabrics.com/seating/sprout/champagne</t>
  </si>
  <si>
    <t>https://burchfabrics.com/seating/stellar/whimsy</t>
  </si>
  <si>
    <t>https://burchfabrics.com/seating/stride/denim</t>
  </si>
  <si>
    <t>https://burchfabrics.com/seating/sublime/seafoam</t>
  </si>
  <si>
    <t>https://burchfabrics.com/seating/suite/patina</t>
  </si>
  <si>
    <t>https://burchfabrics.com/seating/syllabus/pacific</t>
  </si>
  <si>
    <t>https://burchfabrics.com/seating/tabloid/cruise</t>
  </si>
  <si>
    <t>https://burchfabrics.com/seating/tagline/mint</t>
  </si>
  <si>
    <t>https://burchfabrics.com/seating/tartan/robin-egg</t>
  </si>
  <si>
    <t>https://burchfabrics.com/seating/terrazzo/lilac</t>
  </si>
  <si>
    <t>https://burchfabrics.com/seating/tilt/pottery</t>
  </si>
  <si>
    <t>https://burchfabrics.com/seating/triton/aruba</t>
  </si>
  <si>
    <t>https://burchfabrics.com/seating/tulum/orca</t>
  </si>
  <si>
    <t>https://burchfabrics.com/seating/uptown/riverview</t>
  </si>
  <si>
    <t>https://burchfabrics.com/seating/valet/butter-pecan</t>
  </si>
  <si>
    <t>https://burchfabrics.com/seating/verge/pumice</t>
  </si>
  <si>
    <t>https://burchfabrics.com/seating/via/butterscotch</t>
  </si>
  <si>
    <t>https://burchfabrics.com/seating/victory/aruba</t>
  </si>
  <si>
    <t>https://burchfabrics.com/seating/villa/jungle</t>
  </si>
  <si>
    <t>https://burchfabrics.com/seating/wabi-sabi/lagoon</t>
  </si>
  <si>
    <t>https://burchfabrics.com/seating/watercolor/hummingbird</t>
  </si>
  <si>
    <t>https://burchfabrics.com/seating/wayfarer/heritage</t>
  </si>
  <si>
    <t>Wilder</t>
  </si>
  <si>
    <t>https://burchfabrics.com/seating/wilder/chalet</t>
  </si>
  <si>
    <t>https://burchfabrics.com/seating/woodblock/palmetto</t>
  </si>
  <si>
    <t>Yukon</t>
  </si>
  <si>
    <t>https://burchfabrics.com/seating/yukon/trail</t>
  </si>
  <si>
    <t>75% Polyester, 24% Recycled Polyester, 1% Nylon</t>
  </si>
  <si>
    <t>https://burchfabrics.com/seating/zion/topaz</t>
  </si>
  <si>
    <t>USD Pricing</t>
  </si>
  <si>
    <t>After Party</t>
  </si>
  <si>
    <t>https://www.architex-ljh.com/after-party-blush/</t>
  </si>
  <si>
    <t>Apella</t>
  </si>
  <si>
    <t>https://www.architex-ljh.com/apella-brun/</t>
  </si>
  <si>
    <t>https://www.architex-ljh.com/aura-kettle/</t>
  </si>
  <si>
    <t>Bern</t>
  </si>
  <si>
    <t>https://www.architex-ljh.com/bern-calico/</t>
  </si>
  <si>
    <t>https://www.architex-ljh.com/bijou-alloy/</t>
  </si>
  <si>
    <t>Birdie</t>
  </si>
  <si>
    <t>https://www.architex-ljh.com/birdie-aegean/</t>
  </si>
  <si>
    <t>Bombora</t>
  </si>
  <si>
    <t>https://www.architex-ljh.com/bombora-autumn/</t>
  </si>
  <si>
    <t>Brilliance</t>
  </si>
  <si>
    <t>https://www.architex-ljh.com/brilliance-aegean/</t>
  </si>
  <si>
    <t>Burlington</t>
  </si>
  <si>
    <t>https://www.architex-ljh.com/burlington-barrel/</t>
  </si>
  <si>
    <t>60% Polyester, 27% Acrylic, 13% Cotton</t>
  </si>
  <si>
    <t>Calabasas</t>
  </si>
  <si>
    <t>https://www.architex-ljh.com/calabasas-agoura/</t>
  </si>
  <si>
    <t>Calamus</t>
  </si>
  <si>
    <t>https://www.architex-ljh.com/calamus-autumn/</t>
  </si>
  <si>
    <t>Camellia</t>
  </si>
  <si>
    <t>https://www.architex-ljh.com/camellia-ocean/</t>
  </si>
  <si>
    <t>Cantina</t>
  </si>
  <si>
    <t>https://www.architex-ljh.com/cantina-black/</t>
  </si>
  <si>
    <t>https://www.architex-ljh.com/catwalk-avedon/</t>
  </si>
  <si>
    <t>Chaise</t>
  </si>
  <si>
    <t>https://www.architex-ljh.com/chaise-aqua/</t>
  </si>
  <si>
    <t>Chamomile</t>
  </si>
  <si>
    <t>https://www.architex-ljh.com/chamomile-dream/</t>
  </si>
  <si>
    <t>Charleston</t>
  </si>
  <si>
    <t>https://www.architex-ljh.com/charleston-absinthe/</t>
  </si>
  <si>
    <t>51% Polyester, 22% Viscose, 22% Cotton, 5% Linen</t>
  </si>
  <si>
    <t>Clarity</t>
  </si>
  <si>
    <t>https://www.architex-ljh.com/clarita-basil/</t>
  </si>
  <si>
    <t>https://www.architex-ljh.com/cosmos-eucalyptus/</t>
  </si>
  <si>
    <t>Dogwood</t>
  </si>
  <si>
    <t>https://www.architex-ljh.com/dogwood-gray/</t>
  </si>
  <si>
    <t>Donegal</t>
  </si>
  <si>
    <t>https://www.architex-ljh.com/donegal-heather/</t>
  </si>
  <si>
    <t>40% Viscose, 40% Polyester, 20% Cotton</t>
  </si>
  <si>
    <t>Dorian</t>
  </si>
  <si>
    <t>https://www.architex-ljh.com/dorian-field-green/</t>
  </si>
  <si>
    <t>50% Viscose, 50% Polyester</t>
  </si>
  <si>
    <t>Eloquent</t>
  </si>
  <si>
    <t>https://www.architex-ljh.com/eloquent-aspen/</t>
  </si>
  <si>
    <t>Enigma</t>
  </si>
  <si>
    <t>https://www.architex-ljh.com/enigma-charcoal/</t>
  </si>
  <si>
    <t>Epiphany</t>
  </si>
  <si>
    <t>https://www.architex-ljh.com/epiphany-blush/</t>
  </si>
  <si>
    <t>Crypton - 93% Polyester, 7% Linen</t>
  </si>
  <si>
    <t>https://www.architex-ljh.com/etch-aegean/</t>
  </si>
  <si>
    <t>https://www.architex-ljh.com/ethos-carbon/</t>
  </si>
  <si>
    <t>Euphoria</t>
  </si>
  <si>
    <t>https://www.architex-ljh.com/euphoria-birch/</t>
  </si>
  <si>
    <t>Extravaganza</t>
  </si>
  <si>
    <t>https://www.architex-ljh.com/extravaganza-blush/</t>
  </si>
  <si>
    <t>60% Polyester, 40% Viscose</t>
  </si>
  <si>
    <t>Fab Four</t>
  </si>
  <si>
    <t>https://www.architex-ljh.com/fab-four-antracite/</t>
  </si>
  <si>
    <t>Fine Point Velvet</t>
  </si>
  <si>
    <t>https://www.architex-ljh.com/fine-point-velvet-amber/</t>
  </si>
  <si>
    <t>92% Cotton, 8% Modacrylic</t>
  </si>
  <si>
    <t>Galway</t>
  </si>
  <si>
    <t>https://www.architex-ljh.com/galway-mustard/</t>
  </si>
  <si>
    <t>Geode</t>
  </si>
  <si>
    <t>https://www.architex-ljh.com/geode-bronze/</t>
  </si>
  <si>
    <t>George</t>
  </si>
  <si>
    <t>https://www.architex-ljh.com/george-burgundy/</t>
  </si>
  <si>
    <t>Glossed Linen</t>
  </si>
  <si>
    <t>https://www.architex-ljh.com/glossed-linen-avalon/</t>
  </si>
  <si>
    <t>High Tide</t>
  </si>
  <si>
    <t>https://www.architex-ljh.com/high-tide-cascade/</t>
  </si>
  <si>
    <t>Crypton - 71% Polyester, 29% Recycled Polyester</t>
  </si>
  <si>
    <t>Impeccable</t>
  </si>
  <si>
    <t>https://www.architex-ljh.com/impeccable-blizzard/</t>
  </si>
  <si>
    <t>John</t>
  </si>
  <si>
    <t>https://www.architex-ljh.com/john-burgundy/</t>
  </si>
  <si>
    <t>Just Dandy</t>
  </si>
  <si>
    <t>https://www.architex-ljh.com/just-dandy-basket/</t>
  </si>
  <si>
    <t>67% Polyester, 33% Viscose</t>
  </si>
  <si>
    <t>Kinsale</t>
  </si>
  <si>
    <t>https://www.architex-ljh.com/kinsale-snow/</t>
  </si>
  <si>
    <t>Lake Como</t>
  </si>
  <si>
    <t>https://www.architex-ljh.com/lake-como-adda/</t>
  </si>
  <si>
    <t>70% Polyester, 20% Linen, 10% Cotton</t>
  </si>
  <si>
    <t>Crypton - 65% Polyester, 35% Acrylic</t>
  </si>
  <si>
    <t>Crypton - 55% Polyester, 45% Acrylic</t>
  </si>
  <si>
    <t>https://www.architex-ljh.com/lush-midnight/</t>
  </si>
  <si>
    <t>Marquisette</t>
  </si>
  <si>
    <t>https://www.architex-ljh.com/marquisette-alize/</t>
  </si>
  <si>
    <t>80% Polyurethane, 20% Polyester</t>
  </si>
  <si>
    <t>https://www.architex-ljh.com/meadow-straw/</t>
  </si>
  <si>
    <t>Miramar</t>
  </si>
  <si>
    <t>https://www.architex-ljh.com/miramar-barista/</t>
  </si>
  <si>
    <t>Mockaire</t>
  </si>
  <si>
    <t>https://www.architex-ljh.com/mockaire-aqua/</t>
  </si>
  <si>
    <t>87% Polyester, 13% Linen</t>
  </si>
  <si>
    <t>Northampton</t>
  </si>
  <si>
    <t>https://www.architex-ljh.com/northampton-anthracite/</t>
  </si>
  <si>
    <t>Olive Branch</t>
  </si>
  <si>
    <t>https://www.architex-ljh.com/olive-branch-atlantis/</t>
  </si>
  <si>
    <t>Crypton - 77% Recycled Polyester, 23% Nylon</t>
  </si>
  <si>
    <t>Palm Beach</t>
  </si>
  <si>
    <t>https://www.architex-ljh.com/palm-beach-cloud/</t>
  </si>
  <si>
    <t>Paul</t>
  </si>
  <si>
    <t>https://www.architex-ljh.com/paul-indigo/</t>
  </si>
  <si>
    <t>Peak</t>
  </si>
  <si>
    <t>https://www.architex-ljh.com/peak-field/</t>
  </si>
  <si>
    <t>Picnique</t>
  </si>
  <si>
    <t>https://www.architex-ljh.com/picnique-aquamint/</t>
  </si>
  <si>
    <t>Piscina</t>
  </si>
  <si>
    <t>https://www.architex-ljh.com/reflection-atlantis/</t>
  </si>
  <si>
    <t>Crypton - 80% Recycled Polyester, 20% Nylon</t>
  </si>
  <si>
    <t>Ringo</t>
  </si>
  <si>
    <t>https://www.architex-ljh.com/ringo-eau-de-nil/</t>
  </si>
  <si>
    <t>Rodin</t>
  </si>
  <si>
    <t>https://www.architex-ljh.com/rodin-brun/</t>
  </si>
  <si>
    <t>Slow Dance</t>
  </si>
  <si>
    <t>South Beach</t>
  </si>
  <si>
    <t>https://www.architex-ljh.com/south-beach-blush/</t>
  </si>
  <si>
    <t>Southgate</t>
  </si>
  <si>
    <t>https://www.architex-ljh.com/southgate-kindling/</t>
  </si>
  <si>
    <t>Streamer</t>
  </si>
  <si>
    <t>https://www.architex-ljh.com/streamer-blue/</t>
  </si>
  <si>
    <t>String Theory</t>
  </si>
  <si>
    <t>https://www.architex-ljh.com/string-theory-atlantis/</t>
  </si>
  <si>
    <t>Suedely</t>
  </si>
  <si>
    <t>https://www.architex-ljh.com/suedely-anthracite/</t>
  </si>
  <si>
    <t>82% Polyester, 18% Upcycled Leather</t>
  </si>
  <si>
    <t>Teamwork</t>
  </si>
  <si>
    <t>https://www.architex-ljh.com/teamwork-fresco/</t>
  </si>
  <si>
    <t>Telfair</t>
  </si>
  <si>
    <t>https://www.architex-ljh.com/telfair-aqua/</t>
  </si>
  <si>
    <t>Tricolore</t>
  </si>
  <si>
    <t>https://www.architex-ljh.com/tricolore-violet/</t>
  </si>
  <si>
    <t>https://www.architex-ljh.com/tufted-broody/</t>
  </si>
  <si>
    <t>Ultratweed</t>
  </si>
  <si>
    <t>https://www.architex-ljh.com/ultratweed-emerald/</t>
  </si>
  <si>
    <t>Unforgettable</t>
  </si>
  <si>
    <t>https://www.architex-ljh.com/unforgettable-cherry/</t>
  </si>
  <si>
    <t>Venetian</t>
  </si>
  <si>
    <t>https://www.architex-ljh.com/venetian-aqua/</t>
  </si>
  <si>
    <t>Waler</t>
  </si>
  <si>
    <t>https://www.architex-ljh.com/waler-kiwi/</t>
  </si>
  <si>
    <t>Wicklow</t>
  </si>
  <si>
    <t>https://www.architex-ljh.com/wicklow-beige/</t>
  </si>
  <si>
    <t>Winslow</t>
  </si>
  <si>
    <t>https://www.architex-ljh.com/winslow-arabica/</t>
  </si>
  <si>
    <t>Berkshire 2.0</t>
  </si>
  <si>
    <t>California</t>
  </si>
  <si>
    <t>Montana</t>
  </si>
  <si>
    <t>Wyoming</t>
  </si>
  <si>
    <t>https://www.ldiinteriors.com/collections/envirowoven/tuft/coast/</t>
  </si>
  <si>
    <t>Toile</t>
  </si>
  <si>
    <t>https://www.ldiinteriors.com/collections/envirowoven/toile/brook/</t>
  </si>
  <si>
    <t>https://www.ldiinteriors.com/collections/envirowoven/tweed/sandbar/</t>
  </si>
  <si>
    <t>Ame</t>
  </si>
  <si>
    <t>https://www.kvadrat.dk/en/products/upholstery/1015-ame</t>
  </si>
  <si>
    <t>Autumn</t>
  </si>
  <si>
    <t>https://www.kvadrat.dk/en/products/upholstery/1045-autumn</t>
  </si>
  <si>
    <t>Guest</t>
  </si>
  <si>
    <t>https://www.kvadrat.dk/en/products/upholstery/1058-guest</t>
  </si>
  <si>
    <t>Serpentine</t>
  </si>
  <si>
    <t>https://www.kvadrat.dk/en/products/upholstery/1004-serpentine</t>
  </si>
  <si>
    <t>https://www.kvadrat.dk/en/products/upholstery/1017-sport</t>
  </si>
  <si>
    <t>100% Ocean Bound Polyester</t>
  </si>
  <si>
    <t>Airy</t>
  </si>
  <si>
    <t>https://shop.designtex.com/airy/</t>
  </si>
  <si>
    <t>https://shop.designtex.com/basket/</t>
  </si>
  <si>
    <t>70% Recycled Wool, 20% Polyester, 5% Nylon, 5% Acrylic</t>
  </si>
  <si>
    <t>Billiard Panel</t>
  </si>
  <si>
    <t>https://shop.designtex.com/billiard-panel/</t>
  </si>
  <si>
    <t>Circulate</t>
  </si>
  <si>
    <t>https://shop.designtex.com/circulate/</t>
  </si>
  <si>
    <t>76% Polyester, 17% Olefin, 7% Nylon</t>
  </si>
  <si>
    <t>Clad Celliant</t>
  </si>
  <si>
    <t>https://shop.designtex.com/clad-celliant/</t>
  </si>
  <si>
    <t>Cozy Texture</t>
  </si>
  <si>
    <t>https://shop.designtex.com/cozy-texture/</t>
  </si>
  <si>
    <t>Dovetail</t>
  </si>
  <si>
    <t>https://shop.designtex.com/dovetail/</t>
  </si>
  <si>
    <t>https://shop.designtex.com/ease/</t>
  </si>
  <si>
    <t>Facet</t>
  </si>
  <si>
    <t>https://shop.designtex.com/facet/</t>
  </si>
  <si>
    <t>https://shop.designtex.com/fresco/</t>
  </si>
  <si>
    <t>https://shop.designtex.com/glimmer/</t>
  </si>
  <si>
    <t>https://shop.designtex.com/idle/</t>
  </si>
  <si>
    <t>https://shop.designtex.com/limn/</t>
  </si>
  <si>
    <t>Micro Tweed</t>
  </si>
  <si>
    <t>https://shop.designtex.com/micro-tweed/</t>
  </si>
  <si>
    <t>70% Reyccled Wool, 20% Polyester, 5% Nylon, 5% Acrylic</t>
  </si>
  <si>
    <t>Mirth</t>
  </si>
  <si>
    <t>https://shop.designtex.com/mirth/</t>
  </si>
  <si>
    <t>56% Recycled Polyester, 26% Polyester, 18% Nylon</t>
  </si>
  <si>
    <t>Pentimento</t>
  </si>
  <si>
    <t>https://shop.designtex.com/pentimento/</t>
  </si>
  <si>
    <t>57% Recycled Polyester, 22% Acrylic, 21% Nylon</t>
  </si>
  <si>
    <t>https://shop.designtex.com/pepper/</t>
  </si>
  <si>
    <t>Ribbon</t>
  </si>
  <si>
    <t>https://shop.designtex.com/ribbon/</t>
  </si>
  <si>
    <t>Road Trip</t>
  </si>
  <si>
    <t>https://shop.designtex.com/road-trip/</t>
  </si>
  <si>
    <t>Salsa</t>
  </si>
  <si>
    <t>https://shop.designtex.com/salsa/</t>
  </si>
  <si>
    <t>Silicone Cheer</t>
  </si>
  <si>
    <t>https://shop.designtex.com/silicone-cheer/</t>
  </si>
  <si>
    <t>Silicone Glee</t>
  </si>
  <si>
    <t>https://shop.designtex.com/silicone-glee/</t>
  </si>
  <si>
    <t>Spree</t>
  </si>
  <si>
    <t>https://shop.designtex.com/spree/</t>
  </si>
  <si>
    <t>Swift</t>
  </si>
  <si>
    <t>https://shop.designtex.com/swift/</t>
  </si>
  <si>
    <t>Tweedy Twill</t>
  </si>
  <si>
    <t>https://shop.designtex.com/tweedy-twill/</t>
  </si>
  <si>
    <t>https://shop.designtex.com/vertex/</t>
  </si>
  <si>
    <t>38% Acrylic, 37% Recycled Polyester, 25% Nylon</t>
  </si>
  <si>
    <t>Wayside</t>
  </si>
  <si>
    <t>https://shop.designtex.com/wayside/</t>
  </si>
  <si>
    <t>https://shop.designtex.com/wonder/</t>
  </si>
  <si>
    <t>60% Recycled Polyester, 18% Acrylic, 18% Nylon, 4% Polyester</t>
  </si>
  <si>
    <t>https://arc-com.com/Andromeda/65173</t>
  </si>
  <si>
    <t>https://arc-com.com/Atlas/64740</t>
  </si>
  <si>
    <t>Crypton - 82% Polyester, 18% Nylon</t>
  </si>
  <si>
    <t>Crypton - 83% Polyester, 17% Nylon</t>
  </si>
  <si>
    <t>https://arc-com.com/Capri/65200</t>
  </si>
  <si>
    <t>Centering Stripe</t>
  </si>
  <si>
    <t>https://arc-com.com/Centring_Stripe/62851</t>
  </si>
  <si>
    <t>Crypton - 63% Recycled Polyester, 25% Nylon, 12% Polyester</t>
  </si>
  <si>
    <t>https://arc-com.com/Couture/65157</t>
  </si>
  <si>
    <t>Empress 2</t>
  </si>
  <si>
    <t>https://arc-com.com/Empress_and_Empress_2/61860</t>
  </si>
  <si>
    <t>https://arc-com.com/Frontier/67481</t>
  </si>
  <si>
    <t>Horizon</t>
  </si>
  <si>
    <t>https://arc-com.com/Horizon/65134</t>
  </si>
  <si>
    <t>Hush 2</t>
  </si>
  <si>
    <t>https://arc-com.com/Hush_and_Hush_2/62110</t>
  </si>
  <si>
    <t>https://arc-com.com/Metro/65085</t>
  </si>
  <si>
    <t>49% Recycled Polyester, 31% Polyester, 20% Nylon</t>
  </si>
  <si>
    <t>Crypton - 61% Polyester, 27% Cotton, 11% Rayon, 1% Nylon</t>
  </si>
  <si>
    <t>Moon Phase</t>
  </si>
  <si>
    <t>https://arc-com.com/Moon_Phase/65186</t>
  </si>
  <si>
    <t>30% Nylon, 28% Polyester, 28% Acrylic, 14% Recycled Polyester</t>
  </si>
  <si>
    <t>Crypton - 41% Recycled Polyester, 41% Polyester, 18% Nylon</t>
  </si>
  <si>
    <t>Olympus</t>
  </si>
  <si>
    <t>https://arc-com.com/Olympus/65220</t>
  </si>
  <si>
    <t>Crypton - 65% Polyester, 35% Rayon</t>
  </si>
  <si>
    <t>Rover</t>
  </si>
  <si>
    <t>https://arc-com.com/Rover/65195</t>
  </si>
  <si>
    <t>45% Polyester, 34% Nylon, 21% Acrylic</t>
  </si>
  <si>
    <t>Seascape</t>
  </si>
  <si>
    <t>https://arc-com.com/Seascape_/65090</t>
  </si>
  <si>
    <t>Crypton - 80% Recycled Polyester, 20% Polyester</t>
  </si>
  <si>
    <t>Silk Road</t>
  </si>
  <si>
    <t>https://arc-com.com/Silk_Road/65100</t>
  </si>
  <si>
    <t>https://arc-com.com/Threads/65140</t>
  </si>
  <si>
    <t>Crypton - 66% Polyester, 31% Recycled Polyester</t>
  </si>
  <si>
    <t>Crypton - 56% Recycled Polyester, 23% Polyester, 21% Nylon</t>
  </si>
  <si>
    <t>https://arc-com.com/Twinkle/65340</t>
  </si>
  <si>
    <t>Manhattan</t>
  </si>
  <si>
    <t>https://www.camirafabrics.com/us/contract/fabrics/manhattan</t>
  </si>
  <si>
    <t>Monochrome Sett</t>
  </si>
  <si>
    <t>https://www.camirafabrics.com/us/contract/fabrics/monochrome-sett</t>
  </si>
  <si>
    <t>75% Wool, 25% Flax</t>
  </si>
  <si>
    <t>https://www.camirafabrics.com/us/contract/fabrics/nexus</t>
  </si>
  <si>
    <t>Patternmaker</t>
  </si>
  <si>
    <t>https://www.camirafabrics.com/us/contract/fabrics/patternmaker</t>
  </si>
  <si>
    <t>Penta</t>
  </si>
  <si>
    <t>https://www.camirafabrics.com/us/contract/fabrics/penta</t>
  </si>
  <si>
    <t>https://www.camirafabrics.com/us/contract/fabrics/replay-zero</t>
  </si>
  <si>
    <t>https://www.camirafabrics.com/us/contract/fabrics/sprint</t>
  </si>
  <si>
    <t>https://www.camirafabrics.com/us/contract/fabrics/touch</t>
  </si>
  <si>
    <t>Corner Curve</t>
  </si>
  <si>
    <t>https://lunatextiles.com/fabric/ucc005/</t>
  </si>
  <si>
    <t>45% Cotton, 24% Recycled Cotton, 13% Nylon, 12% Wool, 6% Recycled Polyester</t>
  </si>
  <si>
    <t>https://lunatextiles.com/fabric/ufl001/</t>
  </si>
  <si>
    <t>Optik</t>
  </si>
  <si>
    <t>https://lunatextiles.com/fabric/upk939/</t>
  </si>
  <si>
    <t>Spellbound</t>
  </si>
  <si>
    <t>https://lunatextiles.com/fabric/ocs-4091/</t>
  </si>
  <si>
    <t>36% Wool, 34% Nylon, 30% Cotton</t>
  </si>
  <si>
    <t>Terrene</t>
  </si>
  <si>
    <t>https://lunatextiles.com/fabric/ute001/</t>
  </si>
  <si>
    <t>70% Nylon, 18% Polyester, 12% Linen</t>
  </si>
  <si>
    <t>Algebra</t>
  </si>
  <si>
    <t>https://www.maharam.com/maharam/products/algebra/colors/009-wintermint</t>
  </si>
  <si>
    <t>Angles by Paul Smith</t>
  </si>
  <si>
    <t>https://www.maharam.com/maharam/products/arlo/colors/021-arpeggio</t>
  </si>
  <si>
    <t>70% Wool, 30% Polyester</t>
  </si>
  <si>
    <t>Beyond by Jacob Hasimoto</t>
  </si>
  <si>
    <t>https://www.maharam.com/maharam/products/beyond-by-jacob-hashimoto/colors/001-array</t>
  </si>
  <si>
    <t>Brindle</t>
  </si>
  <si>
    <t>https://www.maharam.com/maharam/products/brindle/colors/003-torch</t>
  </si>
  <si>
    <t>Broadcast</t>
  </si>
  <si>
    <t>https://www.maharam.com/maharam/products/broadcast/colors/005-status</t>
  </si>
  <si>
    <t>https://www.maharam.com/maharam/products/cadence/colors/019-muddled</t>
  </si>
  <si>
    <t>Chapter</t>
  </si>
  <si>
    <t>https://www.maharam.com/maharam/products/chapter/colors/002-sandcastle</t>
  </si>
  <si>
    <t>https://www.maharam.com/maharam/products/connect/colors/009-zesty</t>
  </si>
  <si>
    <t>Depth</t>
  </si>
  <si>
    <t>https://www.maharam.com/maharam/products/depth/colors/012-oppose</t>
  </si>
  <si>
    <t>100% Polyurethane/Silicone</t>
  </si>
  <si>
    <t>Distill</t>
  </si>
  <si>
    <t>https://www.maharam.com/maharam/products/distill/colors/008-azaleas</t>
  </si>
  <si>
    <t>Fold by Konstantin Grcic</t>
  </si>
  <si>
    <t>Geometri by Verner Panton, 1960</t>
  </si>
  <si>
    <t>Houndstooth by Paul Smith</t>
  </si>
  <si>
    <t>https://www.maharam.com/maharam/products/keen/colors/004-oatmeal</t>
  </si>
  <si>
    <t>61% Polyester, 39% Polyolefin</t>
  </si>
  <si>
    <t>Ladder Stripe by Paul Smith</t>
  </si>
  <si>
    <t>https://www.maharam.com/maharam/products/ladder-stripe-by-paul-smith/colors/004-path</t>
  </si>
  <si>
    <t>96% Recycled Polyeester, 4% Polyester</t>
  </si>
  <si>
    <t>RePlay Zero</t>
  </si>
  <si>
    <t>Boucle Two Way</t>
  </si>
  <si>
    <t>https://www.cfstinson.com/Finishes/detail.jsp?lid=1001&amp;fid=869888</t>
  </si>
  <si>
    <t>64% Polypropylene, 36% Polyester</t>
  </si>
  <si>
    <t>Graffiti</t>
  </si>
  <si>
    <t>https://www.cfstinson.com/Finishes/detail.jsp?lid=1001&amp;fid=869792</t>
  </si>
  <si>
    <t>53% Polyester, 32% Recycled Polyester, 15% Nylon</t>
  </si>
  <si>
    <t>https://www.cfstinson.com/Finishes/detail.jsp?lid=1001&amp;fid=870282</t>
  </si>
  <si>
    <t>63% Polyester, 37% Polyolefin</t>
  </si>
  <si>
    <t>Sylvan</t>
  </si>
  <si>
    <t>https://www.cfstinson.com/Finishes/detail.jsp?lid=1001&amp;fid=869680</t>
  </si>
  <si>
    <t>Crypton - 45% Polyester, 32% Recycled Polyester, 23% Nylon</t>
  </si>
  <si>
    <t>Gabby</t>
  </si>
  <si>
    <t>https://www.cfstinson.com/Finishes/detail.jsp?lid=1001&amp;fid=869771</t>
  </si>
  <si>
    <t>Sentiero</t>
  </si>
  <si>
    <t>https://www.cfstinson.com/Finishes/detail.jsp?lid=1001&amp;fid=869688</t>
  </si>
  <si>
    <t>Areca</t>
  </si>
  <si>
    <t>https://www.concertex.com/products/areca/pavlova</t>
  </si>
  <si>
    <t>100% Cellulose</t>
  </si>
  <si>
    <t>https://www.concertex.com/products/aura/placid</t>
  </si>
  <si>
    <t>Cascade</t>
  </si>
  <si>
    <t>https://www.concertex.com/products/cascade/oyster</t>
  </si>
  <si>
    <t>Cirrus</t>
  </si>
  <si>
    <t>https://www.concertex.com/products/cirrus/forest</t>
  </si>
  <si>
    <t>Cobble</t>
  </si>
  <si>
    <t>https://www.concertex.com/products/cobble/sunset</t>
  </si>
  <si>
    <t>Ether</t>
  </si>
  <si>
    <t>https://www.concertex.com/products/ether/maritime</t>
  </si>
  <si>
    <t>https://www.concertex.com/products/frontier/marlin</t>
  </si>
  <si>
    <t>https://www.concertex.com/products/gaia-tekloom/stella</t>
  </si>
  <si>
    <t>Gaia</t>
  </si>
  <si>
    <t>Hanabi</t>
  </si>
  <si>
    <t>https://www.concertex.com/products/hanabi/willow</t>
  </si>
  <si>
    <t>Helios</t>
  </si>
  <si>
    <t>https://www.concertex.com/products/helios/blossom</t>
  </si>
  <si>
    <t>Hex</t>
  </si>
  <si>
    <t>https://www.concertex.com/products/hex-tekloom/sage</t>
  </si>
  <si>
    <t>Intersection</t>
  </si>
  <si>
    <t>https://www.concertex.com/products/intersection/nocturne</t>
  </si>
  <si>
    <t>Kauai</t>
  </si>
  <si>
    <t>https://www.concertex.com/products/kauai/pitch</t>
  </si>
  <si>
    <t>https://www.concertex.com/products/lanai/fawn</t>
  </si>
  <si>
    <t>https://www.concertex.com/products/metropolis/paris</t>
  </si>
  <si>
    <t>100% Polyurthane</t>
  </si>
  <si>
    <t>https://www.concertex.com/products/mosaic/truffle</t>
  </si>
  <si>
    <t>Parlor</t>
  </si>
  <si>
    <t>https://www.concertex.com/products/parlor/vapor</t>
  </si>
  <si>
    <t>https://www.concertex.com/products/pathway/cashew</t>
  </si>
  <si>
    <t>Salina</t>
  </si>
  <si>
    <t>https://www.concertex.com/products/salina/waterfall</t>
  </si>
  <si>
    <t>https://www.concertex.com/products/spindle/martini</t>
  </si>
  <si>
    <t>https://www.concertex.com/products/vista/grasslands</t>
  </si>
  <si>
    <t>45% Recycled Polyster, 25% Acrylic, 19% Nylon, 11% Polyester</t>
  </si>
  <si>
    <t>Checker</t>
  </si>
  <si>
    <t>https://shop.designtex.com/checker/</t>
  </si>
  <si>
    <t>Windsong</t>
  </si>
  <si>
    <t>https://ennisfabrics.com/collections/contract/products/windsong</t>
  </si>
  <si>
    <t>Islander</t>
  </si>
  <si>
    <t>https://ennisfabrics.com/collections/contract/products/islander</t>
  </si>
  <si>
    <t>Air Knit</t>
  </si>
  <si>
    <t>https://ennisfabrics.com/collections/contract/products/air-knit</t>
  </si>
  <si>
    <t>Armada</t>
  </si>
  <si>
    <t>https://ennisfabrics.com/collections/contract/products/armada</t>
  </si>
  <si>
    <t>Beluga</t>
  </si>
  <si>
    <t>https://ennisfabrics.com/collections/contract/products/beluga</t>
  </si>
  <si>
    <t>Marlin MRL</t>
  </si>
  <si>
    <t>https://ennisfabrics.com/collections/contract/products/marlin-mrl</t>
  </si>
  <si>
    <t>Felicity</t>
  </si>
  <si>
    <t>https://ennisfabrics.com/collections/contract/products/felicity</t>
  </si>
  <si>
    <t>Medina</t>
  </si>
  <si>
    <t>https://ennisfabrics.com/collections/contract/products/medina</t>
  </si>
  <si>
    <t>https://ennisfabrics.com/collections/contract/products/harper</t>
  </si>
  <si>
    <t>Anchor</t>
  </si>
  <si>
    <t>https://ennisfabrics.com/collections/contract/products/anchor</t>
  </si>
  <si>
    <t>https://ennisfabrics.com/collections/contract/products/remy</t>
  </si>
  <si>
    <t>Scoop</t>
  </si>
  <si>
    <t>https://ennisfabrics.com/collections/contract/products/scoop</t>
  </si>
  <si>
    <t>Molly</t>
  </si>
  <si>
    <t>https://ennisfabrics.com/collections/contract/products/molly</t>
  </si>
  <si>
    <t>Lido</t>
  </si>
  <si>
    <t>https://ennisfabrics.com/collections/contract/products/lido</t>
  </si>
  <si>
    <t>Ophelia</t>
  </si>
  <si>
    <t>https://ennisfabrics.com/collections/contract/products/ophelia</t>
  </si>
  <si>
    <t>https://ennisfabrics.com/collections/contract/products/token</t>
  </si>
  <si>
    <t>74% Rayon, 26% Polyester</t>
  </si>
  <si>
    <t>https://ennisfabrics.com/collections/contract/products/boomerang</t>
  </si>
  <si>
    <t>Cocoon</t>
  </si>
  <si>
    <t>https://ennisfabrics.com/collections/contract/products/cocoon</t>
  </si>
  <si>
    <t>Marvel</t>
  </si>
  <si>
    <t>https://ennisfabrics.com/collections/contract/products/marvel</t>
  </si>
  <si>
    <t>https://ennisfabrics.com/collections/contract/products/bloom</t>
  </si>
  <si>
    <t>Aureole</t>
  </si>
  <si>
    <t>https://ennisfabrics.com/collections/contract/products/aureole</t>
  </si>
  <si>
    <t>92% Polyester, 8% Linen</t>
  </si>
  <si>
    <t>Boost</t>
  </si>
  <si>
    <t>https://ennisfabrics.com/collections/contract/products/boost</t>
  </si>
  <si>
    <t>Gavin</t>
  </si>
  <si>
    <t>https://ennisfabrics.com/collections/contract/products/gavin</t>
  </si>
  <si>
    <t>Abbott</t>
  </si>
  <si>
    <t>https://ennisfabrics.com/collections/contract/products/abbott</t>
  </si>
  <si>
    <t>Lucca</t>
  </si>
  <si>
    <t>https://ennisfabrics.com/collections/contract/products/lucca</t>
  </si>
  <si>
    <t>Alister</t>
  </si>
  <si>
    <t>https://ennisfabrics.com/collections/contract/products/alister</t>
  </si>
  <si>
    <t>49% Viscose, 46% Cotton, 5% Polyester</t>
  </si>
  <si>
    <t>https://ennisfabrics.com/collections/contract/products/carrara</t>
  </si>
  <si>
    <t>80% Viscose, 20% Polyester</t>
  </si>
  <si>
    <t>Wild Thing</t>
  </si>
  <si>
    <t>https://ennisfabrics.com/collections/contract/products/wild-thing?variant=42470825001147</t>
  </si>
  <si>
    <t>55% Cotton, 45% Polyester</t>
  </si>
  <si>
    <t>Lorenzo</t>
  </si>
  <si>
    <t>https://ennisfabrics.com/collections/contract/products/lorenzo</t>
  </si>
  <si>
    <t>Stella</t>
  </si>
  <si>
    <t>https://ennisfabrics.com/collections/contract/products/stella</t>
  </si>
  <si>
    <t>Unchained</t>
  </si>
  <si>
    <t>https://ennisfabrics.com/collections/contract/products/unchained</t>
  </si>
  <si>
    <t>Logic</t>
  </si>
  <si>
    <t>https://ennisfabrics.com/collections/contract/products/logic</t>
  </si>
  <si>
    <t>Arlie</t>
  </si>
  <si>
    <t>https://ennisfabrics.com/collections/contract/products/arlie</t>
  </si>
  <si>
    <t>https://ennisfabrics.com/collections/contract/products/palmetto</t>
  </si>
  <si>
    <t>https://ennisfabrics.com/collections/contract/products/brisa-distressed</t>
  </si>
  <si>
    <t>Calero</t>
  </si>
  <si>
    <t>https://ennisfabrics.com/collections/contract/products/calero</t>
  </si>
  <si>
    <t>77% Rayon, 23% Polyester</t>
  </si>
  <si>
    <t>https://ennisfabrics.com/collections/contract/products/eden</t>
  </si>
  <si>
    <t>https://ennisfabrics.com/collections/contract/products/gesture</t>
  </si>
  <si>
    <t>Dover</t>
  </si>
  <si>
    <t>https://ennisfabrics.com/collections/contract/products/dover</t>
  </si>
  <si>
    <t>Abaco</t>
  </si>
  <si>
    <t>https://ennisfabrics.com/collections/contract/products/abaco</t>
  </si>
  <si>
    <t>Easton</t>
  </si>
  <si>
    <t>https://ennisfabrics.com/collections/contract/products/easton</t>
  </si>
  <si>
    <t>64% Polyester, 36% Cotton</t>
  </si>
  <si>
    <t>Mambo</t>
  </si>
  <si>
    <t>https://ennisfabrics.com/collections/contract/products/mambo</t>
  </si>
  <si>
    <t>Cambria</t>
  </si>
  <si>
    <t>https://ennisfabrics.com/collections/contract/products/cambria</t>
  </si>
  <si>
    <t>Graddy</t>
  </si>
  <si>
    <t>https://ennisfabrics.com/collections/contract/products/graddy</t>
  </si>
  <si>
    <t>Savvy</t>
  </si>
  <si>
    <t>https://ennisfabrics.com/collections/contract/products/savvy</t>
  </si>
  <si>
    <t>https://ennisfabrics.com/collections/contract/products/promessa</t>
  </si>
  <si>
    <t>Biscotti</t>
  </si>
  <si>
    <t>https://ennisfabrics.com/collections/contract/products/biscotti</t>
  </si>
  <si>
    <t>57% Rayon, 43% Polyester</t>
  </si>
  <si>
    <t>Meeko</t>
  </si>
  <si>
    <t>https://ennisfabrics.com/collections/contract/products/meeko</t>
  </si>
  <si>
    <t>72% Poleyster, 28% Cotton</t>
  </si>
  <si>
    <t>Sorrento</t>
  </si>
  <si>
    <t>https://ennisfabrics.com/collections/contract/products/sorrento</t>
  </si>
  <si>
    <t>Treble</t>
  </si>
  <si>
    <t>https://ennisfabrics.com/collections/contract/products/treble</t>
  </si>
  <si>
    <t>https://ennisfabrics.com/collections/contract/products/embrace</t>
  </si>
  <si>
    <t>https://ennisfabrics.com/collections/contract/products/staccato</t>
  </si>
  <si>
    <t>https://ennisfabrics.com/collections/contract/products/ovation</t>
  </si>
  <si>
    <t>https://ennisfabrics.com/collections/contract/products/venue</t>
  </si>
  <si>
    <t>https://ennisfabrics.com/collections/contract/products/hathaway</t>
  </si>
  <si>
    <t>65% Polyester, 35% Rayon</t>
  </si>
  <si>
    <t>https://ennisfabrics.com/collections/contract/products/unwind</t>
  </si>
  <si>
    <t>Randall</t>
  </si>
  <si>
    <t>https://ennisfabrics.com/collections/contract/products/randall</t>
  </si>
  <si>
    <t>Daybreak</t>
  </si>
  <si>
    <t>https://ennisfabrics.com/collections/contract/products/daybreak</t>
  </si>
  <si>
    <t>Collier</t>
  </si>
  <si>
    <t>https://ennisfabrics.com/collections/contract/products/collier</t>
  </si>
  <si>
    <t>https://ennisfabrics.com/collections/contract/products/folio</t>
  </si>
  <si>
    <t>Brando</t>
  </si>
  <si>
    <t>https://ennisfabrics.com/collections/contract/products/brandon</t>
  </si>
  <si>
    <t>Convergence</t>
  </si>
  <si>
    <t>https://ennisfabrics.com/collections/contract/products/convergence</t>
  </si>
  <si>
    <t>Adorn</t>
  </si>
  <si>
    <t>https://ennisfabrics.com/collections/contract/products/adorn</t>
  </si>
  <si>
    <t>53% Polyester, 26% Linen, 21% Viscose</t>
  </si>
  <si>
    <t>Avignon</t>
  </si>
  <si>
    <t>https://ennisfabrics.com/collections/contract/products/avignon</t>
  </si>
  <si>
    <t>76% Rayon, 24% Polyester</t>
  </si>
  <si>
    <t>Carson</t>
  </si>
  <si>
    <t>https://ennisfabrics.com/collections/contract/products/carson</t>
  </si>
  <si>
    <t>Rivot</t>
  </si>
  <si>
    <t>https://ennisfabrics.com/collections/contract/products/rivot</t>
  </si>
  <si>
    <t>https://ennisfabrics.com/collections/contract/products/oasis</t>
  </si>
  <si>
    <t>Magic</t>
  </si>
  <si>
    <t>https://ennisfabrics.com/collections/contract/products/magic</t>
  </si>
  <si>
    <t>Antic</t>
  </si>
  <si>
    <t>https://ennisfabrics.com/collections/contract/products/antic</t>
  </si>
  <si>
    <t>Fiera</t>
  </si>
  <si>
    <t>https://ennisfabrics.com/collections/contract/products/fiera</t>
  </si>
  <si>
    <t>Edisto</t>
  </si>
  <si>
    <t>https://ennisfabrics.com/collections/contract/products/edisto</t>
  </si>
  <si>
    <t>Mystique</t>
  </si>
  <si>
    <t>https://ennisfabrics.com/collections/contract/products/mystique</t>
  </si>
  <si>
    <t>Chaperone</t>
  </si>
  <si>
    <t>https://ennisfabrics.com/collections/contract/products/chaperone</t>
  </si>
  <si>
    <t>73% Rayon, 27% Polyester</t>
  </si>
  <si>
    <t>Talia</t>
  </si>
  <si>
    <t>https://ennisfabrics.com/collections/contract/products/talia</t>
  </si>
  <si>
    <t>Ellerby</t>
  </si>
  <si>
    <t>https://ennisfabrics.com/collections/contract/products/ellerby</t>
  </si>
  <si>
    <t>https://ennisfabrics.com/collections/contract/products/array</t>
  </si>
  <si>
    <t>https://ennisfabrics.com/collections/contract/products/spellbound</t>
  </si>
  <si>
    <t>https://ennisfabrics.com/collections/contract/products/bungalow</t>
  </si>
  <si>
    <t>Tivoli</t>
  </si>
  <si>
    <t>https://ennisfabrics.com/collections/contract/products/tivoli</t>
  </si>
  <si>
    <t>Cabi</t>
  </si>
  <si>
    <t>https://ennisfabrics.com/collections/contract/products/cabi</t>
  </si>
  <si>
    <t>Saber</t>
  </si>
  <si>
    <t>https://ennisfabrics.com/collections/contract/products/saber</t>
  </si>
  <si>
    <t>https://ennisfabrics.com/collections/contract/products/durango</t>
  </si>
  <si>
    <t>95% Polyester, 5% Rayon</t>
  </si>
  <si>
    <t>Crusade</t>
  </si>
  <si>
    <t>https://ennisfabrics.com/collections/contract/products/crusade</t>
  </si>
  <si>
    <t>80% Polyester, 20% Rayon</t>
  </si>
  <si>
    <t>Poetic</t>
  </si>
  <si>
    <t>https://ennisfabrics.com/collections/contract/products/poetic</t>
  </si>
  <si>
    <t>Prism</t>
  </si>
  <si>
    <t>https://ennisfabrics.com/collections/contract/products/prism</t>
  </si>
  <si>
    <t>91% Polyester, 9% Linen</t>
  </si>
  <si>
    <t>Piccolo</t>
  </si>
  <si>
    <t>https://ennisfabrics.com/products/piccolo</t>
  </si>
  <si>
    <t>https://ennisfabrics.com/products/lanai</t>
  </si>
  <si>
    <t>Maestro</t>
  </si>
  <si>
    <t>https://ennisfabrics.com/products/maestro</t>
  </si>
  <si>
    <t>Lenox</t>
  </si>
  <si>
    <t>https://ennisfabrics.com/products/lenox</t>
  </si>
  <si>
    <t>47% Rayon, 43% Polyester, 10% Linen</t>
  </si>
  <si>
    <t>Fandango</t>
  </si>
  <si>
    <t>https://ennisfabrics.com/products/fandango</t>
  </si>
  <si>
    <t>https://ennisfabrics.com/products/tycoon</t>
  </si>
  <si>
    <t>Tic Tac</t>
  </si>
  <si>
    <t>https://ennisfabrics.com/products/tic-tac</t>
  </si>
  <si>
    <t>Julep</t>
  </si>
  <si>
    <t>https://ennisfabrics.com/products/julep</t>
  </si>
  <si>
    <t>Fortress</t>
  </si>
  <si>
    <t>https://ennisfabrics.com/products/fortress</t>
  </si>
  <si>
    <t>Intent</t>
  </si>
  <si>
    <t>https://ennisfabrics.com/products/intent</t>
  </si>
  <si>
    <t>Blair</t>
  </si>
  <si>
    <t>https://ennisfabrics.com/products/blair</t>
  </si>
  <si>
    <t>https://ennisfabrics.com/products/domain</t>
  </si>
  <si>
    <t>Enduratex Independence</t>
  </si>
  <si>
    <t>https://ennisfabrics.com/products/enduratex-independence</t>
  </si>
  <si>
    <t>Enduratex Verona</t>
  </si>
  <si>
    <t>https://ennisfabrics.com/products/enduratex-verona</t>
  </si>
  <si>
    <t>Enduratex Madrid</t>
  </si>
  <si>
    <t>https://ennisfabrics.com/products/madrid-1</t>
  </si>
  <si>
    <t>Enduratex Soho</t>
  </si>
  <si>
    <t>https://ennisfabrics.com/products/enduratex-soho</t>
  </si>
  <si>
    <t>100% PVC</t>
  </si>
  <si>
    <t>Enduratex Heidi</t>
  </si>
  <si>
    <t>https://ennisfabrics.com/products/enduratex-heidi</t>
  </si>
  <si>
    <t>Enduratex Oxen</t>
  </si>
  <si>
    <t>https://ennisfabrics.com/products/enduratex-oxen</t>
  </si>
  <si>
    <t>Enduratex Corinthian</t>
  </si>
  <si>
    <t>https://ennisfabrics.com/products/corinthian</t>
  </si>
  <si>
    <t>Enduratex Phantom</t>
  </si>
  <si>
    <t>https://ennisfabrics.com/products/enduratex-phantom</t>
  </si>
  <si>
    <t>Enduratex Wallaby</t>
  </si>
  <si>
    <t>https://ennisfabrics.com/products/enduratex-wallaby</t>
  </si>
  <si>
    <t>Enduratex Doeskin</t>
  </si>
  <si>
    <t>https://ennisfabrics.com/products/doeskin</t>
  </si>
  <si>
    <t>Enduratex Mercedes</t>
  </si>
  <si>
    <t>https://ennisfabrics.com/products/mercedes</t>
  </si>
  <si>
    <t>Enduratex Predictions</t>
  </si>
  <si>
    <t>https://ennisfabrics.com/products/enduratex-predictions</t>
  </si>
  <si>
    <t>Enduratex Prizm</t>
  </si>
  <si>
    <t>https://ennisfabrics.com/products/enduratex-prizm</t>
  </si>
  <si>
    <t>Enduratex Longitude</t>
  </si>
  <si>
    <t>https://ennisfabrics.com/products/enduratex-longitude</t>
  </si>
  <si>
    <t>Enduratex Montana</t>
  </si>
  <si>
    <t>https://ennisfabrics.com/products/montana</t>
  </si>
  <si>
    <t>Enduratex Chainmaille</t>
  </si>
  <si>
    <t>https://ennisfabrics.com/products/chainmaille</t>
  </si>
  <si>
    <t>Enduratex Sierra Montana</t>
  </si>
  <si>
    <t>https://ennisfabrics.com/products/sierra-montana</t>
  </si>
  <si>
    <t>Enduratex Hampton Perforated</t>
  </si>
  <si>
    <t>https://ennisfabrics.com/products/enduratex-hampton</t>
  </si>
  <si>
    <t>Enduratex Milled Pebble</t>
  </si>
  <si>
    <t>https://ennisfabrics.com/products/enduratex-milled-pebble</t>
  </si>
  <si>
    <t>Enduratex Hampton Trim</t>
  </si>
  <si>
    <t>https://ennisfabrics.com/products/enduratex-hampton-trim</t>
  </si>
  <si>
    <t>Enduratex Sierra Leathermate</t>
  </si>
  <si>
    <t>https://ennisfabrics.com/products/sierra-leathermate</t>
  </si>
  <si>
    <t>Enduratex Grand Vista</t>
  </si>
  <si>
    <t>https://ennisfabrics.com/products/enduratex-grand-vista</t>
  </si>
  <si>
    <t>Enduratex Vaquero</t>
  </si>
  <si>
    <t>https://ennisfabrics.com/products/vaquero</t>
  </si>
  <si>
    <t>Album</t>
  </si>
  <si>
    <t>https://www.maharam.com/maharam/products/album/colors/008-powder</t>
  </si>
  <si>
    <t>50% Linen, 30% Cotton, 20% Recycled Polyester</t>
  </si>
  <si>
    <t>Alphabet Twill by Alexander Girard</t>
  </si>
  <si>
    <t>https://www.maharam.com/maharam/products/alphabet-twill-by-alexander-girard-1952/colors/006-light-turquoise-on-dark-crimson</t>
  </si>
  <si>
    <t>69% Cotton, 31% Nylon</t>
  </si>
  <si>
    <t>Drape by Konstantin Grcic</t>
  </si>
  <si>
    <t>Midair by Jacob Hasimoto</t>
  </si>
  <si>
    <t>https://www.maharam.com/maharam/products/midair-by-jacob-hashimoto/colors/006-pod</t>
  </si>
  <si>
    <t>67% Cotton, 19% Nylon, 14% Recycled Polyester</t>
  </si>
  <si>
    <t>Minicheck by Alexander Girard</t>
  </si>
  <si>
    <t>Note</t>
  </si>
  <si>
    <t>https://www.maharam.com/maharam/products/note/colors/014-antiquity</t>
  </si>
  <si>
    <t>Nova by Sander Lak</t>
  </si>
  <si>
    <t>https://www.maharam.com/maharam/products/nova-by-sander-lak/colors/006-nucleus</t>
  </si>
  <si>
    <t>Quell</t>
  </si>
  <si>
    <t>https://www.maharam.com/maharam/products/quell/colors/004-sheer</t>
  </si>
  <si>
    <t>55% Rayon, 24% Linen, 21% Acrylic</t>
  </si>
  <si>
    <t>Ravel</t>
  </si>
  <si>
    <t>https://www.maharam.com/maharam/products/ravel/colors/003-tangled</t>
  </si>
  <si>
    <t>Repeat Classic by Hella Jongerius</t>
  </si>
  <si>
    <t>https://www.maharam.com/maharam/products/repeat-classic-by-hella-jongerius/colors/001-unique</t>
  </si>
  <si>
    <t>50% Cotton, 26% Polyester, 24% Rayon</t>
  </si>
  <si>
    <t>Repeat Classic Print by Hella Jongerius</t>
  </si>
  <si>
    <t>https://www.maharam.com/maharam/products/repeat-classic-print-by-hella-jongerius/colors/001-unique</t>
  </si>
  <si>
    <t>Repeat Classic Stripe by Hella Jongerius</t>
  </si>
  <si>
    <t>https://www.maharam.com/maharam/products/repeat-classic-stripe-by-hella-jongerius/colors/005-peacock</t>
  </si>
  <si>
    <t>47% Cotton, 27% Rayon, 26% Polyester</t>
  </si>
  <si>
    <t>Repeat Dot by Hella Jongerius</t>
  </si>
  <si>
    <t>https://www.maharam.com/maharam/products/repeat-dot-by-hella-jongerius/colors/001-unique</t>
  </si>
  <si>
    <t>55% Cotton, 24% Polyester, 21% Rayon</t>
  </si>
  <si>
    <t>Repeat Dot Print by Hella Jongerius</t>
  </si>
  <si>
    <t>https://www.maharam.com/maharam/products/repeat-dot-print-by-hella-jongerius/colors/001-unique</t>
  </si>
  <si>
    <t>Repeat Dot Ring by Hella Jongerius</t>
  </si>
  <si>
    <t>https://www.maharam.com/maharam/products/repeat-dot-ring-by-hella-jongerius/colors/005-coral</t>
  </si>
  <si>
    <t>75% Cotton, 25% Polyester</t>
  </si>
  <si>
    <t>Rowan</t>
  </si>
  <si>
    <t>https://www.maharam.com/maharam/products/rowan/colors/027-pixie</t>
  </si>
  <si>
    <t>77% Wool, 12% Nylon, 6% Acrylic, 5% Linen</t>
  </si>
  <si>
    <t>Silva</t>
  </si>
  <si>
    <t>https://www.maharam.com/maharam/products/silva/colors/002-universe</t>
  </si>
  <si>
    <t>https://www.maharam.com/maharam/products/sojourn/colors/009-oxidized</t>
  </si>
  <si>
    <t>Stepped Plaid by Paul Smith</t>
  </si>
  <si>
    <t>https://www.maharam.com/maharam/products/stepped-plaid-by-paul-smith/colors/006-cenote</t>
  </si>
  <si>
    <t>The Firm by Sarah Morris</t>
  </si>
  <si>
    <t>Voyage</t>
  </si>
  <si>
    <t>https://www.maharam.com/maharam/products/voyage/colors/034-thicket</t>
  </si>
  <si>
    <t>Aegean</t>
  </si>
  <si>
    <t>https://www.maharam.com/knoll-textiles/products/aegean/colors/002-lemon</t>
  </si>
  <si>
    <t>40% Rayon, 35% Acrylic, 15% Recycled Cotton, 10% Polyester</t>
  </si>
  <si>
    <t>Alter Ego</t>
  </si>
  <si>
    <t>https://www.maharam.com/knoll-textiles/products/alter-ego/colors/012-tulip</t>
  </si>
  <si>
    <t>Amore</t>
  </si>
  <si>
    <t>https://www.maharam.com/knoll-textiles/products/amore/colors/005-cupid</t>
  </si>
  <si>
    <t>Arezzo</t>
  </si>
  <si>
    <t>https://www.maharam.com/knoll-textiles/products/arezzo/colors/006-spritz</t>
  </si>
  <si>
    <t>100% Rayon</t>
  </si>
  <si>
    <t>Arrondissement</t>
  </si>
  <si>
    <t>https://www.maharam.com/knoll-textiles/products/arrondissement/colors/001-champagne</t>
  </si>
  <si>
    <t>Atelier</t>
  </si>
  <si>
    <t>https://www.maharam.com/knoll-textiles/products/atelier/colors/002-confetti</t>
  </si>
  <si>
    <t>https://www.maharam.com/knoll-textiles/products/atlas/colors/013-crimson</t>
  </si>
  <si>
    <t>Attire</t>
  </si>
  <si>
    <t>https://www.maharam.com/knoll-textiles/products/attire/colors/002-sprout</t>
  </si>
  <si>
    <t>56% Wool, 24% Nylon, 20% Polyester</t>
  </si>
  <si>
    <t>Aurora, 1985</t>
  </si>
  <si>
    <t>https://www.maharam.com/knoll-textiles/products/aurora-1985/colors/002-persimmon</t>
  </si>
  <si>
    <t>45% Recycled Wool, 35% Polyester, 15% Nylon, 5% Rayon</t>
  </si>
  <si>
    <t>https://www.maharam.com/knoll-textiles/products/beacon-2/colors/005-saffron</t>
  </si>
  <si>
    <t>Bella</t>
  </si>
  <si>
    <t>https://www.maharam.com/knoll-textiles/products/bella/colors/001-dove</t>
  </si>
  <si>
    <t>33% Rayon, 33% Wool, 18% Nylon, 16% Cotton</t>
  </si>
  <si>
    <t>Biscayne by Alejandro Cardenas</t>
  </si>
  <si>
    <t>https://www.maharam.com/knoll-textiles/products/biscayne-by-alejandro-cardenas/colors/005-largo</t>
  </si>
  <si>
    <t>46% Polyester, 28% Nylon, 26% Cotton</t>
  </si>
  <si>
    <t>Bollywood Unbacked</t>
  </si>
  <si>
    <t>https://www.maharam.com/knoll-textiles/products/bollywood-unbacked/colors/014-himalayan-view</t>
  </si>
  <si>
    <t>71% Vinyl, 29% Polyester</t>
  </si>
  <si>
    <t>https://www.maharam.com/knoll-textiles/products/boundary-2/colors/001-canvas</t>
  </si>
  <si>
    <t>Brigadoon, 1988</t>
  </si>
  <si>
    <t>https://www.maharam.com/knoll-textiles/products/brigadoon-1988/colors/003-emerald</t>
  </si>
  <si>
    <t>Buzz</t>
  </si>
  <si>
    <t>https://www.maharam.com/knoll-textiles/products/buzz/colors/008-flash</t>
  </si>
  <si>
    <t>67% Recycled Wool, 25% Recycled Nylon, 4% Polyester, 4% Silk</t>
  </si>
  <si>
    <t>Byron by Rodarte</t>
  </si>
  <si>
    <t>https://www.maharam.com/knoll-textiles/products/byron-by-rodarte/colors/003-jewel</t>
  </si>
  <si>
    <t>53% Polyester, 27% Cotton, 20% Silk</t>
  </si>
  <si>
    <t>Caliper</t>
  </si>
  <si>
    <t>https://www.maharam.com/knoll-textiles/products/caliper/colors/008-mood</t>
  </si>
  <si>
    <t>https://www.maharam.com/knoll-textiles/products/calypso/colors/004-isle</t>
  </si>
  <si>
    <t>63% Recycled Polyester, 36% Polyester, 1% Nylon</t>
  </si>
  <si>
    <t>Cameo</t>
  </si>
  <si>
    <t>https://www.maharam.com/knoll-textiles/products/cameo/colors/007-sunspray</t>
  </si>
  <si>
    <t>75% Cotton, 25% Rayon</t>
  </si>
  <si>
    <t>Cato, 1961</t>
  </si>
  <si>
    <t>https://www.maharam.com/knoll-textiles/products/cato-1961/colors/019-fire-red</t>
  </si>
  <si>
    <t>86% Wool, 14% Rayon</t>
  </si>
  <si>
    <t>https://www.maharam.com/knoll-textiles/products/catwalk/colors/006-season</t>
  </si>
  <si>
    <t>81% Wool, 14% Nylon, 2% Acrylic, 2% Cotton, 1% Polyester</t>
  </si>
  <si>
    <t>Chameleon</t>
  </si>
  <si>
    <t>https://www.maharam.com/knoll-textiles/products/chameleon/colors/011-amaretto</t>
  </si>
  <si>
    <t>37% Cotton, 18% Alpaca, 18% Mohair, 15% Wool, 12% Nylon</t>
  </si>
  <si>
    <t>Chiseled</t>
  </si>
  <si>
    <t>https://www.maharam.com/knoll-textiles/products/chiseled/colors/007-gemstone</t>
  </si>
  <si>
    <t>Circa</t>
  </si>
  <si>
    <t>https://www.maharam.com/knoll-textiles/products/circa/colors/008-bordeaux</t>
  </si>
  <si>
    <t>51% Rayon, 32% Polyester, 17% Cotton</t>
  </si>
  <si>
    <t>Circle Point</t>
  </si>
  <si>
    <t>https://www.maharam.com/knoll-textiles/products/circle-point/colors/003-daffodil</t>
  </si>
  <si>
    <t>66% Polyester, 18% Nylon, 16% Polyolefin</t>
  </si>
  <si>
    <t>Classic Boucle, 1994</t>
  </si>
  <si>
    <t>https://www.maharam.com/knoll-textiles/products/classic-boucle-1994/colors/026-chartreuse</t>
  </si>
  <si>
    <t>63% Wool, 25% Recycled Nylon, 12% Nylon</t>
  </si>
  <si>
    <t>https://www.maharam.com/knoll-textiles/products/cleo/colors/005-fox</t>
  </si>
  <si>
    <t>37% Recycled Cotton, 28% Polyester, 25% Rayon, 10% Recycled Acrylic</t>
  </si>
  <si>
    <t>Code</t>
  </si>
  <si>
    <t>https://www.maharam.com/knoll-textiles/products/code/colors/007-basalt</t>
  </si>
  <si>
    <t>64% Polyester, 29% Cotton, 7% Nylon</t>
  </si>
  <si>
    <t>Color Collage</t>
  </si>
  <si>
    <t>https://www.maharam.com/knoll-textiles/products/color-collage/colors/006-equator</t>
  </si>
  <si>
    <t>74% Cotton, 12% Acrylic, 6% Polyester, 5% Nylon, 3% Rayon</t>
  </si>
  <si>
    <t>Color Field</t>
  </si>
  <si>
    <t>https://www.maharam.com/knoll-textiles/products/color-field/colors/009-wind</t>
  </si>
  <si>
    <t>Commuter Cloth</t>
  </si>
  <si>
    <t>https://www.maharam.com/knoll-textiles/products/commuter-cloth/colors/010-eve</t>
  </si>
  <si>
    <t>https://www.maharam.com/knoll-textiles/products/contour/colors/008-wavelet</t>
  </si>
  <si>
    <t>Cozy Cord</t>
  </si>
  <si>
    <t>https://www.maharam.com/knoll-textiles/products/cozy-cord/colors/002-musk</t>
  </si>
  <si>
    <t>Crossroad</t>
  </si>
  <si>
    <t>https://www.maharam.com/knoll-textiles/products/crossroad/colors/003-honey-bee</t>
  </si>
  <si>
    <t xml:space="preserve">57% Recycled Polyester, 43% Polyester </t>
  </si>
  <si>
    <t>Cummings by Rodarte</t>
  </si>
  <si>
    <t>https://www.maharam.com/knoll-textiles/products/cummings-by-rodarte/colors/004-shadow</t>
  </si>
  <si>
    <t>63% Cotton, 37% Silk</t>
  </si>
  <si>
    <t>Currents</t>
  </si>
  <si>
    <t>55% Recycled Polyester, 23% Acrylic, 22% Nylon</t>
  </si>
  <si>
    <t>https://www.maharam.com/knoll-textiles/products/currents/colors/003-snapdragon</t>
  </si>
  <si>
    <t>Dactyl</t>
  </si>
  <si>
    <t>https://www.maharam.com/knoll-textiles/products/dactyl/colors/005-beckon</t>
  </si>
  <si>
    <t>26% Polyester, 26% Recycled Polyester, 26% Acrylic, 22% Nylon</t>
  </si>
  <si>
    <t>https://www.maharam.com/knoll-textiles/products/dapper-2/colors/008-affair</t>
  </si>
  <si>
    <t>Day Tripper</t>
  </si>
  <si>
    <t>52% Wool, 26% Polyester, 22% Nylon</t>
  </si>
  <si>
    <t>https://www.maharam.com/knoll-textiles/products/day-tripper/colors/003-sightsee</t>
  </si>
  <si>
    <t>Delite</t>
  </si>
  <si>
    <t>https://www.maharam.com/knoll-textiles/products/delite/colors/018-cozy</t>
  </si>
  <si>
    <t>Digi Velvet by Maria Cornejo</t>
  </si>
  <si>
    <t>https://www.maharam.com/knoll-textiles/products/digi-velvet-by-maria-cornejo/colors/003-ruby</t>
  </si>
  <si>
    <t>83% Cotton, 17% Polyester</t>
  </si>
  <si>
    <t>Diva</t>
  </si>
  <si>
    <t>https://www.maharam.com/knoll-textiles/products/diva/colors/017-songbird</t>
  </si>
  <si>
    <t>55% Polyester, 45% Acrylic</t>
  </si>
  <si>
    <t>Doily by Nick Cave</t>
  </si>
  <si>
    <t>https://www.maharam.com/knoll-textiles/products/doily-by-nick-cave/colors/001-twilight</t>
  </si>
  <si>
    <t>Dottie</t>
  </si>
  <si>
    <t>https://www.maharam.com/knoll-textiles/products/dottie/colors/002-clearwater</t>
  </si>
  <si>
    <t>Durand</t>
  </si>
  <si>
    <t>https://www.maharam.com/knoll-textiles/products/durand/colors/001-moonlight</t>
  </si>
  <si>
    <t>39% Polyester, 37% Recycled Polyester, 24% Nylon</t>
  </si>
  <si>
    <t>Dynamic, 1971</t>
  </si>
  <si>
    <t>https://www.maharam.com/knoll-textiles/products/dynamic-1971/colors/004-lapis</t>
  </si>
  <si>
    <t>95% Wool, 5% Nylon</t>
  </si>
  <si>
    <t>Eclat Weave by Anni Albers, 1974</t>
  </si>
  <si>
    <t>https://www.maharam.com/knoll-textiles/products/eclat-weave-by-anni-albers-1974/colors/002-scarlet</t>
  </si>
  <si>
    <t>34% Cotton, 34% Rayon, 32% Polyester</t>
  </si>
  <si>
    <t>https://www.maharam.com/knoll-textiles/products/entwine-2/colors/007-mermaid</t>
  </si>
  <si>
    <t>63% Recycled Cotton, 37% Polyester</t>
  </si>
  <si>
    <t>https://www.maharam.com/knoll-textiles/products/facet/colors/012-lichen</t>
  </si>
  <si>
    <t>77% Recycled Polyester, 23% Polyester</t>
  </si>
  <si>
    <t>Fancy Twill</t>
  </si>
  <si>
    <t>https://www.maharam.com/knoll-textiles/products/fancy-twill/colors/001-putty</t>
  </si>
  <si>
    <t>53% Cotton, 37% Wool, 10% Nylon</t>
  </si>
  <si>
    <t>Feeling Plaid</t>
  </si>
  <si>
    <t>https://www.maharam.com/knoll-textiles/products/feeling-plaid/colors/002-feeling-happy</t>
  </si>
  <si>
    <t>55% Rayon, 42% Wool, 3% Nylon</t>
  </si>
  <si>
    <t>Ferry</t>
  </si>
  <si>
    <t>https://www.maharam.com/knoll-textiles/products/ferry/colors/005-port</t>
  </si>
  <si>
    <t>Firefly</t>
  </si>
  <si>
    <t>https://www.maharam.com/knoll-textiles/products/firefly/colors/002-watercolor</t>
  </si>
  <si>
    <t>52% Polyester, 48% Rayon</t>
  </si>
  <si>
    <t>Floressence</t>
  </si>
  <si>
    <t>https://www.maharam.com/knoll-textiles/products/floressence/colors/006-blackbird</t>
  </si>
  <si>
    <t>56% Rayon, 44% Polyester</t>
  </si>
  <si>
    <t>Flower Power</t>
  </si>
  <si>
    <t>https://www.maharam.com/knoll-textiles/products/flower-power/colors/001-lemon-drop</t>
  </si>
  <si>
    <t>57% Recycled Polyester, 26% Nylon, 17% Acrylic</t>
  </si>
  <si>
    <t>Guise by Nick Cave</t>
  </si>
  <si>
    <t>https://www.maharam.com/knoll-textiles/products/guise-by-nick-cave/colors/002-rose</t>
  </si>
  <si>
    <t>35% Polyester, 30% Wool, 20% Cotton, 13% Nylon, 2% Stainless Steel</t>
  </si>
  <si>
    <t>https://www.maharam.com/knoll-textiles/products/homage/colors/006-shadow</t>
  </si>
  <si>
    <t>Hourglass</t>
  </si>
  <si>
    <t>https://www.maharam.com/knoll-textiles/products/hourglass/colors/018-aegean</t>
  </si>
  <si>
    <t>77% Recycled Polyester, 15% Polyester, 8% Nylon</t>
  </si>
  <si>
    <t>Hudson</t>
  </si>
  <si>
    <t>https://www.maharam.com/knoll-textiles/products/hudson/colors/001-carmine</t>
  </si>
  <si>
    <t>Hummingbird</t>
  </si>
  <si>
    <t>https://www.maharam.com/knoll-textiles/products/hummingbird/colors/008-forage</t>
  </si>
  <si>
    <t>62% Wool, 20% Recycled Polyester, 18% Nylon</t>
  </si>
  <si>
    <t>Ikat Square</t>
  </si>
  <si>
    <t>https://www.maharam.com/knoll-textiles/products/ikat-square/colors/004-mustang</t>
  </si>
  <si>
    <t>53% Cotton, 29% Rayon, 18% Nylon</t>
  </si>
  <si>
    <t>https://www.maharam.com/knoll-textiles/products/imprint/colors/002-tide-pool</t>
  </si>
  <si>
    <t>79% Polyester, 21% Cotton</t>
  </si>
  <si>
    <t>In Step</t>
  </si>
  <si>
    <t>https://www.maharam.com/knoll-textiles/products/in-step/colors/004-emerald</t>
  </si>
  <si>
    <t>In Stitches</t>
  </si>
  <si>
    <t>https://www.maharam.com/knoll-textiles/products/in-stitches/colors/001-neon-stitch</t>
  </si>
  <si>
    <t>80% Wool, 12% Nylon, 8% Silk</t>
  </si>
  <si>
    <t>Infinite</t>
  </si>
  <si>
    <t>https://www.maharam.com/knoll-textiles/products/infinite/colors/019-nutmeg</t>
  </si>
  <si>
    <t>https://www.maharam.com/knoll-textiles/products/instinct/colors/010-cranberry</t>
  </si>
  <si>
    <t>Island</t>
  </si>
  <si>
    <t>https://www.maharam.com/knoll-textiles/products/island/colors/002-bluff</t>
  </si>
  <si>
    <t>Ita by Maria Cornejo</t>
  </si>
  <si>
    <t>https://www.maharam.com/knoll-textiles/products/ita-by-maria-cornejo/colors/003-red</t>
  </si>
  <si>
    <t>Its Complicated</t>
  </si>
  <si>
    <t>https://www.maharam.com/knoll-textiles/products/its-complicated/colors/004-wave-crest</t>
  </si>
  <si>
    <t>https://www.maharam.com/knoll-textiles/products/journey/colors/004-twist</t>
  </si>
  <si>
    <t>Keaton</t>
  </si>
  <si>
    <t>https://www.maharam.com/knoll-textiles/products/keaton/colors/003-chalet</t>
  </si>
  <si>
    <t>51% Polyester, 49% Rayon</t>
  </si>
  <si>
    <t>Kiln</t>
  </si>
  <si>
    <t>https://www.maharam.com/knoll-textiles/products/kiln/colors/009-verdure</t>
  </si>
  <si>
    <t>Knoll Felt</t>
  </si>
  <si>
    <t>https://www.maharam.com/knoll-textiles/products/knoll-felt/colors/009-rouge</t>
  </si>
  <si>
    <t>Knoll Hopsack</t>
  </si>
  <si>
    <t>https://www.maharam.com/knoll-textiles/products/knoll-hopsack/colors/014-silver</t>
  </si>
  <si>
    <t>Knoll Velvet, 1970</t>
  </si>
  <si>
    <t>https://www.maharam.com/knoll-textiles/products/knoll-velvet-1970/colors/049-sage</t>
  </si>
  <si>
    <t>Limani</t>
  </si>
  <si>
    <t>https://www.maharam.com/knoll-textiles/products/limani/colors/004-amber</t>
  </si>
  <si>
    <t>Little Devil</t>
  </si>
  <si>
    <t>https://www.maharam.com/knoll-textiles/products/little-devil/colors/015-potion</t>
  </si>
  <si>
    <t>84% Polyester, 14% Acrylic, 2% Rayon</t>
  </si>
  <si>
    <t>Looped In</t>
  </si>
  <si>
    <t>https://www.maharam.com/knoll-textiles/products/looped-in/colors/003-foliage</t>
  </si>
  <si>
    <t>Lowell by Rodarte</t>
  </si>
  <si>
    <t>https://www.maharam.com/knoll-textiles/products/lowell-by-rodarte/colors/004-calm</t>
  </si>
  <si>
    <t>28% Polyester, 23% Wool, 17% Acrylic, 15% Cotton, 10% Rayon, 5% Linen, 2% Nylon</t>
  </si>
  <si>
    <t>48% Mohair, 42% Wool, 10% Nylon</t>
  </si>
  <si>
    <t>Magnolia</t>
  </si>
  <si>
    <t>https://www.maharam.com/knoll-textiles/products/magnolia/colors/008-raven</t>
  </si>
  <si>
    <t>58% Polyester, 22% Nylon, 20% Recycled Polyester</t>
  </si>
  <si>
    <t>https://www.maharam.com/knoll-textiles/products/melange/colors/003-sprout</t>
  </si>
  <si>
    <t>88% Wool, 12% Nylon</t>
  </si>
  <si>
    <t>Midpoint</t>
  </si>
  <si>
    <t>https://www.maharam.com/knoll-textiles/products/midpoint/colors/005-foliage</t>
  </si>
  <si>
    <t>Mod Plaid</t>
  </si>
  <si>
    <t>https://www.maharam.com/knoll-textiles/products/mod-plaid/colors/001-edie</t>
  </si>
  <si>
    <t>58% Rayon, 39% Cotton, 3% Nylon</t>
  </si>
  <si>
    <t>Modern Tweed</t>
  </si>
  <si>
    <t>https://www.maharam.com/knoll-textiles/products/modern-tweed/colors/001-canvas</t>
  </si>
  <si>
    <t>47% Cotton, 23% Rayon, 14% Polyester, 8% Acrylic, 8% Wool</t>
  </si>
  <si>
    <t>Nature Walk by Ruth Adler Schnee</t>
  </si>
  <si>
    <t>https://www.maharam.com/knoll-textiles/products/nature-walk-by-ruth-adler-schnee/colors/001-butterfly-wing</t>
  </si>
  <si>
    <t>North Island</t>
  </si>
  <si>
    <t>https://www.maharam.com/knoll-textiles/products/north-island/colors/008-falcon</t>
  </si>
  <si>
    <t>Off the Grid</t>
  </si>
  <si>
    <t>https://www.maharam.com/knoll-textiles/products/off-the-grid/colors/004-wilderness</t>
  </si>
  <si>
    <t>Oh La La</t>
  </si>
  <si>
    <t>https://www.maharam.com/knoll-textiles/products/oh-la-la/colors/003-jam</t>
  </si>
  <si>
    <t>Olympia</t>
  </si>
  <si>
    <t>https://www.maharam.com/knoll-textiles/products/olympia/colors/023-grit</t>
  </si>
  <si>
    <t>On Point</t>
  </si>
  <si>
    <t>https://www.maharam.com/knoll-textiles/products/on-point/colors/006-zinc</t>
  </si>
  <si>
    <t>Palisade</t>
  </si>
  <si>
    <t>https://www.maharam.com/knoll-textiles/products/palisade/colors/010-petunia</t>
  </si>
  <si>
    <t>https://www.maharam.com/knoll-textiles/products/patchwork/colors/006-puzzle</t>
  </si>
  <si>
    <t>60% Recycled Polyester, 40% Nylon</t>
  </si>
  <si>
    <t>https://www.maharam.com/knoll-textiles/products/pathway/colors/006-avenue</t>
  </si>
  <si>
    <t>Placid</t>
  </si>
  <si>
    <t>https://www.maharam.com/knoll-textiles/products/placid/colors/003-flareon</t>
  </si>
  <si>
    <t>Plaid On</t>
  </si>
  <si>
    <t>https://www.maharam.com/knoll-textiles/products/plaid-on/colors/001-quarry</t>
  </si>
  <si>
    <t>Plaidtastic</t>
  </si>
  <si>
    <t>https://www.maharam.com/knoll-textiles/products/plaidtastic/colors/002-snazzy</t>
  </si>
  <si>
    <t>Ponder</t>
  </si>
  <si>
    <t>https://www.maharam.com/knoll-textiles/products/ponder/colors/002-camel</t>
  </si>
  <si>
    <t>Prairie</t>
  </si>
  <si>
    <t>https://www.maharam.com/knoll-textiles/products/prairie-2/colors/012-trail</t>
  </si>
  <si>
    <t>https://www.maharam.com/knoll-textiles/products/premier/colors/007-capri</t>
  </si>
  <si>
    <t>Prestini by Toni Prestini, 1947</t>
  </si>
  <si>
    <t>https://www.maharam.com/knoll-textiles/products/prestini-by-toni-prestini-1947/colors/004-yellow-white</t>
  </si>
  <si>
    <t>Prince Hairy</t>
  </si>
  <si>
    <t>https://www.maharam.com/knoll-textiles/products/prince-hairy/colors/001-regal</t>
  </si>
  <si>
    <t>47% Wool, 20% Mohair, 19% Alpaca, 14% Nylon</t>
  </si>
  <si>
    <t>Puff by Nick Cave</t>
  </si>
  <si>
    <t>https://www.maharam.com/knoll-textiles/products/puff-by-nick-cave/colors/004-lemon</t>
  </si>
  <si>
    <t>Pullman</t>
  </si>
  <si>
    <t>https://www.maharam.com/knoll-textiles/products/pullman/colors/005-atrium</t>
  </si>
  <si>
    <t>53% Acrylic, 29% Polyester, 18% Cotton</t>
  </si>
  <si>
    <t>https://www.maharam.com/knoll-textiles/products/rebel/colors/001-amber</t>
  </si>
  <si>
    <t>53% Cotton, 24% Polyester, 19% Acrylic, 4% Nylon</t>
  </si>
  <si>
    <t>https://www.maharam.com/knoll-textiles/products/reflect/colors/005-ecru</t>
  </si>
  <si>
    <t>https://www.maharam.com/knoll-textiles/products/retreat/colors/001-bungalow</t>
  </si>
  <si>
    <t>47% Recycled Polyester, 28% Acrylic, 25% Nylon</t>
  </si>
  <si>
    <t>Rivers</t>
  </si>
  <si>
    <t>https://www.maharam.com/knoll-textiles/products/rivers/colors/003-splash</t>
  </si>
  <si>
    <t>Rivington</t>
  </si>
  <si>
    <t>https://www.maharam.com/knoll-textiles/products/rivington/colors/010-orchard</t>
  </si>
  <si>
    <t>38% Wool, 28% Acrylic, 28% Cotton, 6% Polyester</t>
  </si>
  <si>
    <t>Sandis by Proenza Schouler</t>
  </si>
  <si>
    <t>https://www.maharam.com/knoll-textiles/products/sandis-by-proenza-schouler/colors/003-nightfall</t>
  </si>
  <si>
    <t>67% Cotton, 33% Linen</t>
  </si>
  <si>
    <t>Script Unbacked</t>
  </si>
  <si>
    <t>https://www.maharam.com/knoll-textiles/products/script-unbacked/colors/005-season</t>
  </si>
  <si>
    <t>72% Vinyl, 28% Polyester</t>
  </si>
  <si>
    <t>Seurat</t>
  </si>
  <si>
    <t>https://www.maharam.com/knoll-textiles/products/seurat/colors/005-circus</t>
  </si>
  <si>
    <t>59% Cotton, 24% Wool, 10% Nylon, 7% Polyester</t>
  </si>
  <si>
    <t>Shadow Play</t>
  </si>
  <si>
    <t>https://www.maharam.com/knoll-textiles/products/shadow-play/colors/003-zest</t>
  </si>
  <si>
    <t>Sherman by Irma Boom</t>
  </si>
  <si>
    <t>https://www.maharam.com/knoll-textiles/products/sherman-by-irma-boom/colors/002-tiger-eye</t>
  </si>
  <si>
    <t>33% Acrylic, 30% Cotton, 21% Wool, 8% Alpaca, 8% Nylon</t>
  </si>
  <si>
    <t>Skylark</t>
  </si>
  <si>
    <t>https://www.maharam.com/knoll-textiles/products/skylark/colors/001-fresh</t>
  </si>
  <si>
    <t>Smart</t>
  </si>
  <si>
    <t>https://www.maharam.com/knoll-textiles/products/smart/colors/011-bayou</t>
  </si>
  <si>
    <t>https://www.maharam.com/knoll-textiles/products/sonnet/colors/009-butterscotch</t>
  </si>
  <si>
    <t>Stretch Appeal</t>
  </si>
  <si>
    <t>https://www.maharam.com/knoll-textiles/products/stretch-appeal/colors/009-mist</t>
  </si>
  <si>
    <t>78% Wool, 20% Mohair, 2% Polyurethane</t>
  </si>
  <si>
    <t>Striae Stripe</t>
  </si>
  <si>
    <t>https://www.maharam.com/knoll-textiles/products/striae-stripe/colors/004-fire</t>
  </si>
  <si>
    <t>Stripe It</t>
  </si>
  <si>
    <t>https://www.maharam.com/knoll-textiles/products/stripe-it/colors/005-rugby</t>
  </si>
  <si>
    <t>https://www.maharam.com/knoll-textiles/products/summit/colors/015-moss</t>
  </si>
  <si>
    <t>47% Polyester, 45% Acrylic, 8% Rayon</t>
  </si>
  <si>
    <t>Tara by Maria Cornejo</t>
  </si>
  <si>
    <t>https://www.maharam.com/knoll-textiles/products/tara-by-maria-cornejo/colors/003-scarlet</t>
  </si>
  <si>
    <t>Tempest</t>
  </si>
  <si>
    <t>https://www.maharam.com/knoll-textiles/products/tempest/colors/009-electric</t>
  </si>
  <si>
    <t>46% Cotton, 36% Polyester, 10% Rayon, 8% Acrylic</t>
  </si>
  <si>
    <t>Texnet</t>
  </si>
  <si>
    <t>https://www.maharam.com/knoll-textiles/products/texnet/colors/008-crimson</t>
  </si>
  <si>
    <t>Tight Rope</t>
  </si>
  <si>
    <t>https://www.maharam.com/knoll-textiles/products/tight-rope/colors/001-pathway</t>
  </si>
  <si>
    <t>Tinge</t>
  </si>
  <si>
    <t>https://www.maharam.com/knoll-textiles/products/tinge-2/colors/009-turquoise</t>
  </si>
  <si>
    <t>Topos</t>
  </si>
  <si>
    <t>https://www.maharam.com/knoll-textiles/products/topos/colors/004-blossom</t>
  </si>
  <si>
    <t>Twist Tie</t>
  </si>
  <si>
    <t>https://www.maharam.com/knoll-textiles/products/twist-tie/colors/003-dusk-blue</t>
  </si>
  <si>
    <t>38% Cotton, 27% Wool, 25% Rayon, 10% Nylon</t>
  </si>
  <si>
    <t>Ultrasuede</t>
  </si>
  <si>
    <t>https://www.maharam.com/knoll-textiles/products/ultrasuede/colors/037-cerulean</t>
  </si>
  <si>
    <t>80% Polyester, 20% Polyurethane</t>
  </si>
  <si>
    <t>Uni-Form</t>
  </si>
  <si>
    <t>https://www.maharam.com/knoll-textiles/products/uni-form/colors/003-fresco</t>
  </si>
  <si>
    <t>Utmost II</t>
  </si>
  <si>
    <t>https://www.maharam.com/knoll-textiles/products/utmost-ii/colors/010-bluebird</t>
  </si>
  <si>
    <t>https://www.maharam.com/knoll-textiles/products/utopia/colors/012-siren</t>
  </si>
  <si>
    <t>Utrillo by Irma Boom</t>
  </si>
  <si>
    <t>https://www.maharam.com/knoll-textiles/products/utrillo-by-irma-boom/colors/001-french-chalk</t>
  </si>
  <si>
    <t>91% Wool, 9% Nylon</t>
  </si>
  <si>
    <t>Vast</t>
  </si>
  <si>
    <t>https://www.maharam.com/knoll-textiles/products/vast/colors/009-horizon</t>
  </si>
  <si>
    <t>https://www.maharam.com/knoll-textiles/products/venue/colors/003-celery</t>
  </si>
  <si>
    <t>89% Polyester, 11% Recycled Polyester</t>
  </si>
  <si>
    <t>Vert by Nick Cave</t>
  </si>
  <si>
    <t>https://www.maharam.com/knoll-textiles/products/vert-by-nick-cave/colors/002-bamboo</t>
  </si>
  <si>
    <t>35% Recycled Polyester, 32% Recycled Cotton, 20% Rayon, 13% Polyester</t>
  </si>
  <si>
    <t>Vibe II</t>
  </si>
  <si>
    <t>https://www.maharam.com/knoll-textiles/products/vibe-ii/colors/007-bewitched</t>
  </si>
  <si>
    <t>Vice Versa</t>
  </si>
  <si>
    <t>https://www.maharam.com/knoll-textiles/products/vice-versa/colors/004-sea-breeze</t>
  </si>
  <si>
    <t>55% Acrylic, 24% Nylon, 21% Recycled Polyester</t>
  </si>
  <si>
    <t>Villa Unbacked</t>
  </si>
  <si>
    <t>https://www.maharam.com/knoll-textiles/products/villa-unbacked/colors/005-caribou</t>
  </si>
  <si>
    <t>Westwood</t>
  </si>
  <si>
    <t>https://www.maharam.com/knoll-textiles/products/westwood/colors/005-navy</t>
  </si>
  <si>
    <t>Whip</t>
  </si>
  <si>
    <t>https://www.maharam.com/knoll-textiles/products/whip/colors/015-tuscany</t>
  </si>
  <si>
    <t>https://www.maharam.com/knoll-textiles/products/wild-thing/colors/002-electric</t>
  </si>
  <si>
    <t>Winnow</t>
  </si>
  <si>
    <t>https://www.maharam.com/knoll-textiles/products/winnow/colors/008-ochre</t>
  </si>
  <si>
    <t>Wit</t>
  </si>
  <si>
    <t>https://www.maharam.com/knoll-textiles/products/wit/colors/003-collage</t>
  </si>
  <si>
    <t>Woodland II</t>
  </si>
  <si>
    <t>https://www.maharam.com/knoll-textiles/products/woodland-ii/colors/003-blue-spruce</t>
  </si>
  <si>
    <t>World Piece</t>
  </si>
  <si>
    <t>https://www.maharam.com/knoll-textiles/products/world-piece/colors/002-reef</t>
  </si>
  <si>
    <t>76% Cotton, 24% Rayon</t>
  </si>
  <si>
    <t>Wow Factor</t>
  </si>
  <si>
    <t>https://www.maharam.com/knoll-textiles/products/wow-factor/colors/001-heaven</t>
  </si>
  <si>
    <t>75% Wool, 25% Polyester</t>
  </si>
  <si>
    <t>Wrap Up</t>
  </si>
  <si>
    <t>https://www.maharam.com/knoll-textiles/products/wrap-up/colors/003-quail</t>
  </si>
  <si>
    <t>Pop UP</t>
  </si>
  <si>
    <t>Colorloop</t>
  </si>
  <si>
    <t>https://momentumtextilesandwalls.com/products/09605473</t>
  </si>
  <si>
    <t>70% Polyester, 30% Recycled Polyester</t>
  </si>
  <si>
    <t>Faux MO</t>
  </si>
  <si>
    <t>Witzel CV</t>
  </si>
  <si>
    <t>https://momentumtextilesandwalls.com/products/09555258</t>
  </si>
  <si>
    <t>Yarnplay CV</t>
  </si>
  <si>
    <t>https://momentumtextilesandwalls.com/products/09538670</t>
  </si>
  <si>
    <t>Zipped</t>
  </si>
  <si>
    <t>https://momentumtextilesandwalls.com/products/09176000</t>
  </si>
  <si>
    <t>Santa FE Sun 290</t>
  </si>
  <si>
    <t>Actuate</t>
  </si>
  <si>
    <t>Luum</t>
  </si>
  <si>
    <t>https://store.luumtextiles.ca/collections/all-products-filter/products/4073-actuate</t>
  </si>
  <si>
    <t>Adage</t>
  </si>
  <si>
    <t>https://store.luumtextiles.ca/products/4069-01-a166</t>
  </si>
  <si>
    <t>82% Polyester, 14% Cotton, 4% Acrylic</t>
  </si>
  <si>
    <t>Adaptation</t>
  </si>
  <si>
    <t>https://store.luumtextiles.ca/products/4129-01-a128</t>
  </si>
  <si>
    <t>Amalgam</t>
  </si>
  <si>
    <t>https://store.luumtextiles.ca/products/4051-01-k106</t>
  </si>
  <si>
    <t>https://store.luumtextiles.ca/products/4034-01-t220</t>
  </si>
  <si>
    <t>77% Polyester, 17% Cotton, 6% Acrylic</t>
  </si>
  <si>
    <t>Angulo</t>
  </si>
  <si>
    <t>https://store.luumtextiles.ca/collections/all-products-filter/products/4038-angulo</t>
  </si>
  <si>
    <t>Arc Angle</t>
  </si>
  <si>
    <t>https://store.luumtextiles.ca/collections/all-products-filter/products/4062-arc-angle</t>
  </si>
  <si>
    <t>50% Polyester, 50% Nylon Stitching</t>
  </si>
  <si>
    <t>Artopia</t>
  </si>
  <si>
    <t>https://store.luumtextiles.ca/products/1023-01-r230</t>
  </si>
  <si>
    <t>Barberpole Basket</t>
  </si>
  <si>
    <t>https://store.luumtextiles.ca/products/4114-01-b388</t>
  </si>
  <si>
    <t>35% Cotton, 28% Wool, 26% Recycled Cotton, 7% Recycled Polyester, 4% Nylon</t>
  </si>
  <si>
    <t>Beaded Stripe</t>
  </si>
  <si>
    <t>https://store.luumtextiles.ca/collections/all-products-filter/products/4018-beaded-stripe</t>
  </si>
  <si>
    <t>Biotope</t>
  </si>
  <si>
    <t>https://store.luumtextiles.ca/products/4113-01-b650</t>
  </si>
  <si>
    <t>Bitstream</t>
  </si>
  <si>
    <t>https://store.luumtextiles.ca/products/4066-01-b160</t>
  </si>
  <si>
    <t>Boucle Grid</t>
  </si>
  <si>
    <t>https://store.luumtextiles.ca/products/1019-01-c111</t>
  </si>
  <si>
    <t>Cognition</t>
  </si>
  <si>
    <t>https://store.luumtextiles.ca/collections/all-products-filter/products/4130-cognition</t>
  </si>
  <si>
    <t>61% Polypropylene, 39% Acrylic</t>
  </si>
  <si>
    <t>Complect</t>
  </si>
  <si>
    <t>https://store.luumtextiles.ca/products/1032-01-c293</t>
  </si>
  <si>
    <t>Complement</t>
  </si>
  <si>
    <t>https://store.luumtextiles.ca/products/4042-01-t148</t>
  </si>
  <si>
    <t>https://store.luumtextiles.ca/products/4079-01-c511</t>
  </si>
  <si>
    <t>Constrast Slub</t>
  </si>
  <si>
    <t>https://store.luumtextiles.ca/products/4115-01-f428</t>
  </si>
  <si>
    <t>62% Cotton, 17% Polyester, 17% Viscose, 7% Linen</t>
  </si>
  <si>
    <t>Cross Dye</t>
  </si>
  <si>
    <t>https://store.luumtextiles.ca/products/4009-01-c120</t>
  </si>
  <si>
    <t>Crossgrain</t>
  </si>
  <si>
    <t>https://store.luumtextiles.ca/products/4089-01-c163</t>
  </si>
  <si>
    <t>Cult Classic</t>
  </si>
  <si>
    <t>https://store.luumtextiles.ca/products/1031-01-c246</t>
  </si>
  <si>
    <t>Datastorm</t>
  </si>
  <si>
    <t>https://store.luumtextiles.ca/products/4125-01-d196</t>
  </si>
  <si>
    <t>Decoy</t>
  </si>
  <si>
    <t>https://store.luumtextiles.ca/products/4087-01-d150</t>
  </si>
  <si>
    <t>Demi Boucle</t>
  </si>
  <si>
    <t>https://store.luumtextiles.ca/products/2005-01-d433</t>
  </si>
  <si>
    <t>Digi Tweed</t>
  </si>
  <si>
    <t>https://store.luumtextiles.ca/products/4058-01-d310</t>
  </si>
  <si>
    <t>Doyenne</t>
  </si>
  <si>
    <t>https://store.luumtextiles.ca/products/4078-01-y100</t>
  </si>
  <si>
    <t>61.5% Polyester, 38.5% Recycled Polyester</t>
  </si>
  <si>
    <t>Duo Chrome</t>
  </si>
  <si>
    <t>https://store.luumtextiles.ca/products/4076-01-d130</t>
  </si>
  <si>
    <t>Ecotone</t>
  </si>
  <si>
    <t>https://store.luumtextiles.ca/products/4092-01-e136</t>
  </si>
  <si>
    <t>Egypt</t>
  </si>
  <si>
    <t>https://store.luumtextiles.ca/products/1001-02-e354</t>
  </si>
  <si>
    <t>Elastic Wool</t>
  </si>
  <si>
    <t>https://store.luumtextiles.ca/products/4067-01-e120</t>
  </si>
  <si>
    <t>50% Wool, 27% Polyester, 21% Nylon, 2% Elastane</t>
  </si>
  <si>
    <t>https://store.luumtextiles.ca/products/4101-01-e417</t>
  </si>
  <si>
    <t>45% Cotton, 40% Recycled Wool, 10% Recycled Polyester, 3% Recycled Acrylic, 2% Recycled Nylon</t>
  </si>
  <si>
    <t>Ephemera</t>
  </si>
  <si>
    <t>https://store.luumtextiles.ca/products/4065-01-e108</t>
  </si>
  <si>
    <t>Equilux</t>
  </si>
  <si>
    <t>https://store.luumtextiles.ca/products/4060-01-e100</t>
  </si>
  <si>
    <t>54% Rayon, 43% Wool, 3% Nylon</t>
  </si>
  <si>
    <t>Everyday Boucle</t>
  </si>
  <si>
    <t>https://store.luumtextiles.ca/products/4111-01-e216</t>
  </si>
  <si>
    <t>35% Recycled Wool, 27% Recycled Acrylic, 17% Acrylic, 8% Wool, 7% Recycled Polyester, 6% Polyester</t>
  </si>
  <si>
    <t>Fine Grain</t>
  </si>
  <si>
    <t>https://store.luumtextiles.ca/products/4046-01-f401</t>
  </si>
  <si>
    <t>Fleece</t>
  </si>
  <si>
    <t>https://store.luumtextiles.ca/products/4084-01-m191</t>
  </si>
  <si>
    <t>60% Wool, 24% Polyester, 16% Cotton</t>
  </si>
  <si>
    <t>Flex Wool</t>
  </si>
  <si>
    <t>https://store.luumtextiles.ca/products/4081-01-f480</t>
  </si>
  <si>
    <t>41% Wool, 41% Polyester, 17% Nylon, 1% Elastane</t>
  </si>
  <si>
    <t>Formwork</t>
  </si>
  <si>
    <t>https://store.luumtextiles.ca/products/4102-01-f136</t>
  </si>
  <si>
    <t>Full Wool</t>
  </si>
  <si>
    <t>https://store.luumtextiles.ca/products/4008-02-f207</t>
  </si>
  <si>
    <t>Fundamentals</t>
  </si>
  <si>
    <t>https://store.luumtextiles.ca/products/4001-01-e505</t>
  </si>
  <si>
    <t>Geoglyph</t>
  </si>
  <si>
    <t>https://store.luumtextiles.ca/products/4107-01-g270</t>
  </si>
  <si>
    <t>98% Polypropylene, 2% Polyester</t>
  </si>
  <si>
    <t>Graph Speck</t>
  </si>
  <si>
    <t>https://store.luumtextiles.ca/products/4106-01-g250</t>
  </si>
  <si>
    <t>51% Recycled Wool, 39% Recycled Acrylic, 10% Recycled Polyester</t>
  </si>
  <si>
    <t>Graviton</t>
  </si>
  <si>
    <t>https://store.luumtextiles.ca/collections/all-products-filter/products/1034-graviton</t>
  </si>
  <si>
    <t>Grid State</t>
  </si>
  <si>
    <t>https://store.luumtextiles.ca/products/4090-01-g132</t>
  </si>
  <si>
    <t>Haptic</t>
  </si>
  <si>
    <t>https://store.luumtextiles.ca/collections/all-products-filter/products/4093-haptic</t>
  </si>
  <si>
    <t>Heather Felt</t>
  </si>
  <si>
    <t>https://store.luumtextiles.ca/products/4007-01-h510</t>
  </si>
  <si>
    <t>Heather Tech</t>
  </si>
  <si>
    <t>https://store.luumtextiles.ca/products/4059-01-t162</t>
  </si>
  <si>
    <t>Herringbone Hybrid</t>
  </si>
  <si>
    <t>https://store.luumtextiles.ca/products/4121-01-h154</t>
  </si>
  <si>
    <t>100% Tekloom</t>
  </si>
  <si>
    <t>High Frequency</t>
  </si>
  <si>
    <t>https://store.luumtextiles.ca/products/2003-01-h713</t>
  </si>
  <si>
    <t>87% Recycled Polyester, 12% Polyester, 1% Nylon</t>
  </si>
  <si>
    <t>https://store.luumtextiles.ca/products/4035-01-h100</t>
  </si>
  <si>
    <t>35% Wool, 21% Nylon, 18% Polyester, 14% Silk, 12% Cotton</t>
  </si>
  <si>
    <t>Hyped Up</t>
  </si>
  <si>
    <t>https://store.luumtextiles.ca/products/4122-01-h489</t>
  </si>
  <si>
    <t>Interstice</t>
  </si>
  <si>
    <t>https://store.luumtextiles.ca/products/4061-01-r307</t>
  </si>
  <si>
    <t>85% Polyester, 12% Cotton, 3% Acrylic</t>
  </si>
  <si>
    <t>Intone</t>
  </si>
  <si>
    <t>https://store.luumtextiles.ca/products/4048-03-lm14</t>
  </si>
  <si>
    <t>Intraweb</t>
  </si>
  <si>
    <t>https://store.luumtextiles.ca/products/2002-01-t397</t>
  </si>
  <si>
    <t>Knurl</t>
  </si>
  <si>
    <t>https://store.luumtextiles.ca/collections/all-products-filter/products/4050-knurl</t>
  </si>
  <si>
    <t>63% Polyester, 17% Cotton, 15% Nylon, 5% Acrylic</t>
  </si>
  <si>
    <t>Limitless Loop</t>
  </si>
  <si>
    <t>https://store.luumtextiles.ca/products/4116-01-l460</t>
  </si>
  <si>
    <t>Lithoprint</t>
  </si>
  <si>
    <t>https://store.luumtextiles.ca/products/4128-01-l380</t>
  </si>
  <si>
    <t>Macrotweed</t>
  </si>
  <si>
    <t>https://store.luumtextiles.ca/products/4072-01-m316</t>
  </si>
  <si>
    <t>Magnify</t>
  </si>
  <si>
    <t>https://store.luumtextiles.ca/products/4019-01-m140</t>
  </si>
  <si>
    <t>Marl Cloth</t>
  </si>
  <si>
    <t>https://store.luumtextiles.ca/products/4010-01-f314</t>
  </si>
  <si>
    <t>57% Recycled Polyester, 42% Polyester, 1% Nylon</t>
  </si>
  <si>
    <t>https://store.luumtextiles.ca/products/2006-01-m237</t>
  </si>
  <si>
    <t>Megacheck</t>
  </si>
  <si>
    <t>https://store.luumtextiles.ca/products/4110-01-m328</t>
  </si>
  <si>
    <t>Melange Check</t>
  </si>
  <si>
    <t>https://store.luumtextiles.ca/products/4100-01-m534</t>
  </si>
  <si>
    <t>Meta Texture</t>
  </si>
  <si>
    <t>https://store.luumtextiles.ca/products/4063-01-m224</t>
  </si>
  <si>
    <t>Miami</t>
  </si>
  <si>
    <t>https://store.luumtextiles.ca/products/4003-01-m525</t>
  </si>
  <si>
    <t>Milieu</t>
  </si>
  <si>
    <t>https://store.luumtextiles.ca/collections/all-products-filter/products/2001-milieu</t>
  </si>
  <si>
    <t>90% Recyced Polyester, 10% Polyester</t>
  </si>
  <si>
    <t>Mitered</t>
  </si>
  <si>
    <t>https://store.luumtextiles.ca/collections/all-products-filter/products/4086-mitered</t>
  </si>
  <si>
    <t>49% Wool, 38% Recycled Cotton, 10% Polyester, 3% Nylon</t>
  </si>
  <si>
    <t>Modulus</t>
  </si>
  <si>
    <t>https://store.luumtextiles.ca/collections/all-products-filter/products/4057-modulus</t>
  </si>
  <si>
    <t>Monotex</t>
  </si>
  <si>
    <t>https://store.luumtextiles.ca/products/4053-01-g106</t>
  </si>
  <si>
    <t>Navigate</t>
  </si>
  <si>
    <t>https://store.luumtextiles.ca/collections/all-products-filter/products/4052-navigate</t>
  </si>
  <si>
    <t>Oeuvre</t>
  </si>
  <si>
    <t>https://store.luumtextiles.ca/products/4077-01-v520</t>
  </si>
  <si>
    <t>30% Wool, 22% Polyester, 18% Cotton, 18% Nylon, 12% Silk</t>
  </si>
  <si>
    <t>Outpress</t>
  </si>
  <si>
    <t>https://store.luumtextiles.ca/products/4049-01-c237</t>
  </si>
  <si>
    <t>82.67% Polyester, 17.33% Nylon</t>
  </si>
  <si>
    <t>Particulate</t>
  </si>
  <si>
    <t>https://store.luumtextiles.ca/products/4109-01-p212</t>
  </si>
  <si>
    <t>Pebble Melange</t>
  </si>
  <si>
    <t>https://store.luumtextiles.ca/products/4108-01-p186</t>
  </si>
  <si>
    <t>Percept</t>
  </si>
  <si>
    <t>https://store.luumtextiles.ca/products/4040-01-p107</t>
  </si>
  <si>
    <t>Perilune</t>
  </si>
  <si>
    <t>https://store.luumtextiles.ca/products/4041-01-m160</t>
  </si>
  <si>
    <t>Photogram</t>
  </si>
  <si>
    <t>https://store.luumtextiles.ca/products/4094-01-p160</t>
  </si>
  <si>
    <t>55% Poleyster, 45% Recycled Polyester</t>
  </si>
  <si>
    <t>Point Set</t>
  </si>
  <si>
    <t>https://store.luumtextiles.ca/products/4068-02-p179</t>
  </si>
  <si>
    <t>62% Polyester, 23% Recycled Polyester, 15% Nylon</t>
  </si>
  <si>
    <t>Refraction</t>
  </si>
  <si>
    <t>https://store.luumtextiles.ca/products/4047-01-lm06</t>
  </si>
  <si>
    <t>https://store.luumtextiles.ca/products/4112-01-r388</t>
  </si>
  <si>
    <t>55% Wool, 30% Recycled Cotton, 7% Recycled Polyester, 5% Cotton, 3% Nylon</t>
  </si>
  <si>
    <t>Scale Factor</t>
  </si>
  <si>
    <t>https://store.luumtextiles.ca/products/4088-01-s257</t>
  </si>
  <si>
    <t>Scattergraph</t>
  </si>
  <si>
    <t>https://store.luumtextiles.ca/products/4126-01-s524</t>
  </si>
  <si>
    <t>36% Polyester, 33% Nylon, 21% Acrylic, 10% Recycled Polyester</t>
  </si>
  <si>
    <t>Schema</t>
  </si>
  <si>
    <t>https://store.luumtextiles.ca/products/4071-01-s497</t>
  </si>
  <si>
    <t>Second Nature</t>
  </si>
  <si>
    <t>https://store.luumtextiles.ca/products/4080-01-s426</t>
  </si>
  <si>
    <t>78% Wool, 21% Nylon, 1% Polyester</t>
  </si>
  <si>
    <t>Sgraffito</t>
  </si>
  <si>
    <t>https://store.luumtextiles.ca/products/4120-01-s376</t>
  </si>
  <si>
    <t>Simplicity</t>
  </si>
  <si>
    <t>https://store.luumtextiles.ca/products/2008-01-s262</t>
  </si>
  <si>
    <t>Situ</t>
  </si>
  <si>
    <t>https://store.luumtextiles.ca/products/4029-02-f116</t>
  </si>
  <si>
    <t>Soft Static</t>
  </si>
  <si>
    <t>https://store.luumtextiles.ca/products/4118-01-s432</t>
  </si>
  <si>
    <t>77% Recycled Polyester, 22% Polyester, 1% Nylon</t>
  </si>
  <si>
    <t>Spectral Array</t>
  </si>
  <si>
    <t>https://store.luumtextiles.ca/products/4103-01-s417</t>
  </si>
  <si>
    <t>Stimuli</t>
  </si>
  <si>
    <t>https://store.luumtextiles.ca/products/4033-01-s145</t>
  </si>
  <si>
    <t>Structured Stripe</t>
  </si>
  <si>
    <t>https://store.luumtextiles.ca/products/4075-01-s335</t>
  </si>
  <si>
    <t>Super Shearling</t>
  </si>
  <si>
    <t>https://store.luumtextiles.ca/products/4119-01-s181</t>
  </si>
  <si>
    <t>60% Wool, 28% Recycled Nylon, 12% Nylon</t>
  </si>
  <si>
    <t>Superspun</t>
  </si>
  <si>
    <t>https://store.luumtextiles.ca/products/4064-01-s442</t>
  </si>
  <si>
    <t>Synaptic</t>
  </si>
  <si>
    <t>https://store.luumtextiles.ca/products/4030-01-s135</t>
  </si>
  <si>
    <t>Texture Map</t>
  </si>
  <si>
    <t>https://store.luumtextiles.ca/products/2004-01-t541</t>
  </si>
  <si>
    <t>Tilt Shift Redux</t>
  </si>
  <si>
    <t>https://store.luumtextiles.ca/products/4098-01-t440</t>
  </si>
  <si>
    <t>Top Coat</t>
  </si>
  <si>
    <t>https://store.luumtextiles.ca/products/4083-01-t418</t>
  </si>
  <si>
    <t>Touch Tone</t>
  </si>
  <si>
    <t>https://store.luumtextiles.ca/products/4117-01-t297</t>
  </si>
  <si>
    <t>Trichroma</t>
  </si>
  <si>
    <t>https://store.luumtextiles.ca/products/4127-01-t319</t>
  </si>
  <si>
    <t>Twisted Tweed</t>
  </si>
  <si>
    <t>https://store.luumtextiles.ca/products/4096-01-t278</t>
  </si>
  <si>
    <t>Ultra Durable</t>
  </si>
  <si>
    <t>https://store.luumtextiles.ca/products/4021-01-v490</t>
  </si>
  <si>
    <t>Unbounded</t>
  </si>
  <si>
    <t>https://store.luumtextiles.ca/products/2007-01-u100</t>
  </si>
  <si>
    <t>50% Polyester, 49% Recycled Polyester, 1% Nylon</t>
  </si>
  <si>
    <t>https://store.luumtextiles.ca/products/4082-01-v221</t>
  </si>
  <si>
    <t>Velvet Underground</t>
  </si>
  <si>
    <t>https://store.luumtextiles.ca/products/4015-01-v310</t>
  </si>
  <si>
    <t>Wavefield</t>
  </si>
  <si>
    <t>https://store.luumtextiles.ca/products/4091-01-w480</t>
  </si>
  <si>
    <t>68% Polyester, 32% Recycled Polyester</t>
  </si>
  <si>
    <t>Welded</t>
  </si>
  <si>
    <t>https://store.luumtextiles.ca/products/4095-02-w210</t>
  </si>
  <si>
    <t>Wool Fleck</t>
  </si>
  <si>
    <t>https://store.luumtextiles.ca/products/4099-01-w128</t>
  </si>
  <si>
    <t>Wooly Wooly</t>
  </si>
  <si>
    <t>https://store.luumtextiles.ca/products/4123-01-w422</t>
  </si>
  <si>
    <t>32% Polyester, 25% Wool, 25% Acrylic, 18% 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</si>
</sst>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Ubuntu"/>
      <family val="2"/>
    </font>
    <font>
      <sz val="10"/>
      <color theme="1"/>
      <name val="Ubuntu"/>
      <family val="2"/>
    </font>
    <font>
      <sz val="10"/>
      <name val="Ubuntu"/>
      <family val="2"/>
    </font>
    <font>
      <u/>
      <sz val="10"/>
      <name val="Ubuntu"/>
      <family val="2"/>
    </font>
    <font>
      <b/>
      <sz val="10"/>
      <name val="Ubuntu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Ubuntu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8" fillId="0" borderId="0" xfId="2" applyFont="1" applyFill="1" applyAlignment="1">
      <alignment horizontal="left" vertical="center"/>
    </xf>
    <xf numFmtId="0" fontId="8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5" fillId="0" borderId="0" xfId="1" applyFont="1" applyFill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5" fillId="0" borderId="0" xfId="1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2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2" applyFont="1" applyFill="1" applyAlignment="1">
      <alignment vertical="center"/>
    </xf>
    <xf numFmtId="0" fontId="2" fillId="0" borderId="0" xfId="2" applyFill="1" applyAlignment="1">
      <alignment vertical="center"/>
    </xf>
    <xf numFmtId="0" fontId="8" fillId="0" borderId="0" xfId="2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2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0" xfId="2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9" fontId="5" fillId="0" borderId="0" xfId="0" applyNumberFormat="1" applyFont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54"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auto="1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auto="1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Ubuntu"/>
        <family val="2"/>
        <scheme val="none"/>
      </font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auto="1"/>
        <name val="Ubuntu"/>
        <family val="2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Ubuntu"/>
        <family val="2"/>
        <scheme val="none"/>
      </font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13" xr9:uid="{C908E531-C1E5-43FC-9CF7-6BD9768EBF7F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secondRowStripe" dxfId="47"/>
      <tableStyleElement type="firstColumnStripe" dxfId="46"/>
      <tableStyleElement type="secondColumnStripe" dxfId="45"/>
      <tableStyleElement type="firstHeaderCell" dxfId="44"/>
      <tableStyleElement type="lastHeaderCell" dxfId="43"/>
      <tableStyleElement type="firstTotalCell" dxfId="42"/>
      <tableStyleElement type="lastTotalCell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383F31-85C9-45C3-8FA0-AD5524896483}" name="Table1" displayName="Table1" ref="A1:J2863" totalsRowShown="0" headerRowDxfId="40" dataDxfId="38" headerRowBorderDxfId="39">
  <autoFilter ref="A1:J2863" xr:uid="{4C383F31-85C9-45C3-8FA0-AD5524896483}">
    <filterColumn colId="2">
      <filters>
        <filter val="1"/>
        <filter val="10"/>
        <filter val="2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2:J2223">
    <sortCondition ref="C1:C2863"/>
  </sortState>
  <tableColumns count="10">
    <tableColumn id="1" xr3:uid="{FB9BE94D-E18A-4F78-ABC2-97B2F10BC8A9}" name="Pattern w/out Hyperlink" dataDxfId="37"/>
    <tableColumn id="8" xr3:uid="{5247091D-1C2C-4889-B4E8-73C8C0C99774}" name="Pattern" dataDxfId="36">
      <calculatedColumnFormula>HYPERLINK(Table1[[#This Row],[Link]], Table1[[#This Row],[Pattern w/out Hyperlink]])</calculatedColumnFormula>
    </tableColumn>
    <tableColumn id="2" xr3:uid="{541623AF-3E4B-4C89-9ABA-5CE2E1F60E83}" name="Grade" dataDxfId="35">
      <calculatedColumnFormula>IF(F2&lt;=$L$1,$K$1,IF(AND(F2&gt;=$L$2,F2&lt;=$M$2),$K$2,IF(AND(F2&gt;=$L$3,F2&lt;=$M$3),$K$3,IF(AND(F2&gt;=$L$4,F2&lt;=$M$4),$K$4,IF(AND(F2&gt;=$L$5,F2&lt;=$M$5),$K$5,IF(AND(F2&gt;=$L$6,F2&lt;=$M$6),$K$6,IF(AND(F2&gt;=$L$7,F2&lt;=$M$7),$K$7,IF(AND(F2&gt;=$L$8,F2&lt;=$M$8),$K$8,IF(AND(F2&gt;=$L$9,F2&lt;=$M$9),$K$9,IF(AND(F2&gt;$L$10,F2&lt;=$M$10),$K$10,IF(AND(F2&gt;=$L$11,F2&lt;=$M$11),$K$11,IF(AND(F2&gt;=$L$12,F2&lt;=$M$12),$K$12,IF(AND(F2&gt;=$L$13,F2&lt;=$M$13),$K$13,IF(AND(F2&gt;=$L$14,F2&lt;=$M$14),$K$14,IF(AND(F2&gt;=$L$15,F2&lt;=$M$15),$K$15,IF(AND(F2&gt;=$L$16,F2&lt;=$M$16),$K$16,IF(AND(F2&gt;=$L$17,F2&lt;=$M$17),$K$17,IF(AND(F2&gt;=$L$18,F2&lt;=$M$18),$K$18,IF(AND(F2&gt;=$L$19,F2&lt;=$M$19),$K$19,IF(AND(F2&gt;=$L$20,F2&lt;=$M$20),$K$20,IF(AND(F2&gt;=$L$21,F2&lt;=$M$21),$K$21,IF(AND(F2&gt;=$L$22,F2&lt;=$M$22),$K$22,IF(AND(F2&gt;=$L$23,F2&lt;=$M$23),$K$23,IF(AND(F2&gt;=$L$24,F2&lt;=$M$24),$K$24,IF(AND(F2&gt;=$L$25,F2&lt;=$M$25),$K$25,IF(AND(F2&gt;=$L$26,F2&lt;=$M$26),$K$26,IF(AND(F2&gt;=$L$27,F2&lt;=$M$27),$K$27,IF(AND(F2&gt;=$L$28,F2&lt;=$M$28),$K$28,IF(AND(F2&gt;=$L$29,F2&lt;=$M$29),$K$29,IF(AND(F2&gt;=$L$30,F2&lt;=$M$30),$K$30,IF(AND(F2&gt;=$L$31,F2&lt;=$M$31),$K$31,IF(AND(F2&gt;=$L$32,F2&lt;=$M$32),$K$32,""))))))))))))))))))))))))))))))))</calculatedColumnFormula>
    </tableColumn>
    <tableColumn id="3" xr3:uid="{0D02B2BC-C305-4E3E-80C9-FA28A874F214}" name="Supplier" dataDxfId="34"/>
    <tableColumn id="4" xr3:uid="{86D2BEEB-1CE8-4F55-A415-B0BFFD85DE1F}" name="Finish" dataDxfId="33"/>
    <tableColumn id="5" xr3:uid="{FA0E632E-8ADB-465A-9848-57B27D463E16}" name="Price/Yd (CAD)" dataDxfId="32" dataCellStyle="Currency">
      <calculatedColumnFormula>Table1[[#This Row],[USD Pricing]]*Exchange!$A$1</calculatedColumnFormula>
    </tableColumn>
    <tableColumn id="11" xr3:uid="{FCBE3AB4-64DE-4D8A-9039-59A568CE5C6D}" name="USD Pricing" dataDxfId="31" dataCellStyle="Currency"/>
    <tableColumn id="6" xr3:uid="{E8145A84-2704-4590-BC2B-1782E46D10F6}" name="Link" dataDxfId="30"/>
    <tableColumn id="7" xr3:uid="{8D79E918-6057-4465-9F9F-F2B4C50374B0}" name="Print" dataDxfId="29"/>
    <tableColumn id="9" xr3:uid="{B87D695A-78C1-4719-B17F-5925BFF5017A}" name="Material" dataDxfId="2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65361C-2646-4EC3-8217-B692A8EDAF0F}" name="Table4" displayName="Table4" ref="A1:J1176" headerRowDxfId="27" dataDxfId="26">
  <autoFilter ref="A1:J1176" xr:uid="{E665361C-2646-4EC3-8217-B692A8EDAF0F}">
    <filterColumn colId="2">
      <filters>
        <filter val="1"/>
        <filter val="10"/>
        <filter val="2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2:J1176">
    <sortCondition ref="C1:C1176"/>
  </sortState>
  <tableColumns count="10">
    <tableColumn id="1" xr3:uid="{D08106D8-E7D1-468E-80CE-2568D6C73BE7}" name="Pattern w/out Hyperlink" totalsRowLabel="Total" dataDxfId="25" totalsRowDxfId="24"/>
    <tableColumn id="2" xr3:uid="{7B58F078-7398-43E4-8B9A-3419AEF6678F}" name="Pattern" dataDxfId="23">
      <calculatedColumnFormula>HYPERLINK(Table4[[#This Row],[Link]],Table4[[#This Row],[Pattern w/out Hyperlink]])</calculatedColumnFormula>
    </tableColumn>
    <tableColumn id="3" xr3:uid="{63BB3A14-108D-47D2-9D04-89326C7EEF73}" name="Grade" dataDxfId="22">
      <calculatedColumnFormula>IF(F2&lt;=$L$1,$K$1,IF(AND(F2&gt;=$L$2,F2&lt;=$M$2),$K$2,IF(AND(F2&gt;=$L$3,F2&lt;=$M$3),$K$3,IF(AND(F2&gt;=$L$4,F2&lt;=$M$4),$K$4,IF(AND(F2&gt;=$L$5,F2&lt;=$M$5),$K$5,IF(AND(F2&gt;=$L$6,F2&lt;=$M$6),$K$6,IF(AND(F2&gt;=$L$7,F2&lt;=$M$7),$K$7,IF(AND(F2&gt;=$L$8,F2&lt;=$M$8),$K$8,IF(AND(F2&gt;$L$9,F2&lt;=$M$9),$K$9,IF(AND(F2&gt;=$L$10,F2&lt;=$M$10),$K$10,IF(AND(F2&gt;=$L$11,F2&lt;=$M$11),$K$11,IF(AND(F2&gt;=$L$12,F2&lt;=$M$12),$K$12,IF(AND(F2&gt;=$L$13,F2&lt;=$M$13),$K$13,IF(AND(F2&gt;=$L$14,F2&lt;=$M$14),$K$14,IF(AND(F2&gt;=$L$15,F2&lt;=$M$15),$K$15,IF(AND(F2&gt;=$L$16,F2&lt;=$M$16),$K$16,IF(AND(F2&gt;=$L$17,F2&lt;=$M$17),$K$17,IF(AND(F2&gt;=$L$18,F2&lt;=$M$18),$K$18,IF(AND(F2&gt;=$K$19,F2&gt;=$L$19),$M$19,IF(AND(F2&gt;=$L$19,F2&lt;=$M$19),$K$19,IF(AND(F2&gt;=$L$20,F2&lt;=$M$20),$K$20,IF(AND(F2&gt;=$L$21,F2&lt;=$M$21),$K$21,IF(AND(F2&gt;=$L$22,F2&lt;=$M$22),$K$22,IF(AND(F2&gt;=$L$23,F2&lt;=$M$23),$K$23,IF(AND(F2&gt;=$L$24,F2&lt;=$M$24),$K$24,IF(AND(F2&gt;=$L$25,F2&lt;=$M$25),$K$25,IF(AND(F2&gt;=$L$26,F2&lt;=$M$26),$K$26,IF(AND(F2&gt;=$L$27,F2&lt;=$M$27),$K$27,IF(AND(F2&gt;=$L$28,F2&lt;=$M$28),$K$28,IF(AND(F2&gt;=$L$29,F2&lt;=$M$29),$K$29))))))))))))))))))))))))))))))</calculatedColumnFormula>
    </tableColumn>
    <tableColumn id="4" xr3:uid="{469A6878-F42E-4688-B0D0-2FD7F88E3E07}" name="Supplier" dataDxfId="21"/>
    <tableColumn id="5" xr3:uid="{8B2D3F26-265E-4797-9916-1D5C6542ED69}" name="Finish" dataDxfId="20"/>
    <tableColumn id="6" xr3:uid="{43440349-5F06-4547-8D27-BAAEADC34BF5}" name="Price/Yd (CAD)" dataDxfId="19" dataCellStyle="Currency"/>
    <tableColumn id="10" xr3:uid="{2A514BF7-429B-4140-890A-A42BC3D12442}" name="USD Pricing" dataDxfId="18" dataCellStyle="Currency"/>
    <tableColumn id="7" xr3:uid="{2F1C4D42-031B-4431-B664-F5ECB229EE38}" name="Link" dataDxfId="17"/>
    <tableColumn id="8" xr3:uid="{34F890AA-D60A-4BC0-935C-8759793E9236}" name="Print" dataDxfId="16"/>
    <tableColumn id="9" xr3:uid="{C10E1A87-606B-42FA-8C8A-964565185560}" name="Material" totalsRowFunction="count" dataDxfId="1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8998FB-A735-491F-A05B-951805A1CC8C}" name="Table43" displayName="Table43" ref="A1:G5" totalsRowShown="0" headerRowDxfId="14" dataDxfId="13">
  <autoFilter ref="A1:G5" xr:uid="{E665361C-2646-4EC3-8217-B692A8EDAF0F}"/>
  <sortState xmlns:xlrd2="http://schemas.microsoft.com/office/spreadsheetml/2017/richdata2" ref="A2:G4">
    <sortCondition ref="C1:C4"/>
  </sortState>
  <tableColumns count="7">
    <tableColumn id="1" xr3:uid="{BCB02F43-CF46-4E3D-B817-3F94FB5AE24A}" name="Pattern w/out Hyperlink" dataDxfId="12"/>
    <tableColumn id="2" xr3:uid="{DFD04953-54E8-4618-9F95-14C799D7B6DB}" name="Pattern" dataDxfId="11">
      <calculatedColumnFormula>HYPERLINK(Table43[[#This Row],[Link]],Table43[[#This Row],[Pattern w/out Hyperlink]])</calculatedColumnFormula>
    </tableColumn>
    <tableColumn id="3" xr3:uid="{9FD22438-6CB5-4C92-8BA6-66CC4EEBF728}" name="Grade" dataDxfId="10"/>
    <tableColumn id="4" xr3:uid="{9350E887-E833-4BC4-A538-35623A80608A}" name="Supplier" dataDxfId="9"/>
    <tableColumn id="5" xr3:uid="{D4C8B7BE-D160-4742-BAF6-F8AF410E2B74}" name="Product" dataDxfId="8"/>
    <tableColumn id="6" xr3:uid="{060ED20B-ACD2-4A70-A7DE-936181A49F6C}" name="Price/Yd" dataDxfId="7"/>
    <tableColumn id="7" xr3:uid="{46E8132C-BE7A-4F01-AC4D-154151B5779A}" name="Link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8EE1CD-8C5B-4A60-A224-7949F334B2C5}" name="Table434" displayName="Table434" ref="A1:D8" totalsRowShown="0" headerRowDxfId="5" dataDxfId="4">
  <autoFilter ref="A1:D8" xr:uid="{E665361C-2646-4EC3-8217-B692A8EDAF0F}"/>
  <sortState xmlns:xlrd2="http://schemas.microsoft.com/office/spreadsheetml/2017/richdata2" ref="A2:D8">
    <sortCondition ref="A1:A8"/>
  </sortState>
  <tableColumns count="4">
    <tableColumn id="1" xr3:uid="{213D9B95-8239-48E2-8ACD-22B10C4C3128}" name="Pattern w/out Hyperlink" dataDxfId="3"/>
    <tableColumn id="2" xr3:uid="{A8011048-0E99-4907-A3A9-775B472E2F97}" name="Supplier" dataDxfId="2">
      <calculatedColumnFormula>HYPERLINK(Table434[[#This Row],[Link]],Table434[[#This Row],[Pattern w/out Hyperlink]])</calculatedColumnFormula>
    </tableColumn>
    <tableColumn id="5" xr3:uid="{AC5E473E-B669-4603-A967-9D7B6AF692C6}" name="Grade" dataDxfId="1"/>
    <tableColumn id="7" xr3:uid="{BA87D5FD-1BD0-470E-A07C-BB83D4440B4C}" name="Link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rchfabrics.com/seating/ensemble/cypress" TargetMode="External"/><Relationship Id="rId3" Type="http://schemas.openxmlformats.org/officeDocument/2006/relationships/hyperlink" Target="https://www.kvadrat.dk/en/products/upholstery/8088-sisu" TargetMode="External"/><Relationship Id="rId7" Type="http://schemas.openxmlformats.org/officeDocument/2006/relationships/hyperlink" Target="https://momentumtextilesandwalls.com/products/09140877" TargetMode="External"/><Relationship Id="rId2" Type="http://schemas.openxmlformats.org/officeDocument/2006/relationships/hyperlink" Target="https://www.designtex.com/mohair-plus.html" TargetMode="External"/><Relationship Id="rId1" Type="http://schemas.openxmlformats.org/officeDocument/2006/relationships/hyperlink" Target="https://www.maharam.com/products/minicheck-by-alexander-girard-1952/colors/001-black-white" TargetMode="External"/><Relationship Id="rId6" Type="http://schemas.openxmlformats.org/officeDocument/2006/relationships/hyperlink" Target="https://momentumtextilesandwalls.com/products/09137896" TargetMode="External"/><Relationship Id="rId5" Type="http://schemas.openxmlformats.org/officeDocument/2006/relationships/hyperlink" Target="https://arc-com.com/search/atmosphere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carnegiefabrics.com/equinox-6568-upholstery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444E-9AB6-4B9D-B917-27280BFE7BBF}">
  <sheetPr>
    <pageSetUpPr fitToPage="1"/>
  </sheetPr>
  <dimension ref="A1:M2863"/>
  <sheetViews>
    <sheetView tabSelected="1" view="pageLayout" topLeftCell="B1" zoomScale="98" zoomScaleNormal="100" zoomScaleSheetLayoutView="78" zoomScalePageLayoutView="98" workbookViewId="0">
      <selection activeCell="D16" sqref="D16"/>
    </sheetView>
  </sheetViews>
  <sheetFormatPr defaultColWidth="0" defaultRowHeight="15.75" zeroHeight="1" x14ac:dyDescent="0.25"/>
  <cols>
    <col min="1" max="1" width="41" style="19" hidden="1" customWidth="1"/>
    <col min="2" max="2" width="32.42578125" style="31" bestFit="1" customWidth="1"/>
    <col min="3" max="3" width="11" style="25" bestFit="1" customWidth="1"/>
    <col min="4" max="4" width="13.28515625" style="25" bestFit="1" customWidth="1"/>
    <col min="5" max="5" width="11" style="25" bestFit="1" customWidth="1"/>
    <col min="6" max="7" width="18.42578125" style="26" hidden="1" customWidth="1"/>
    <col min="8" max="8" width="56.5703125" style="13" hidden="1" customWidth="1"/>
    <col min="9" max="9" width="10.140625" style="13" bestFit="1" customWidth="1"/>
    <col min="10" max="10" width="32.85546875" style="27" bestFit="1" customWidth="1"/>
    <col min="11" max="11" width="3" style="13" hidden="1" customWidth="1"/>
    <col min="12" max="12" width="4" style="13" hidden="1" customWidth="1"/>
    <col min="13" max="13" width="4.42578125" style="13" hidden="1" customWidth="1"/>
    <col min="14" max="66" width="43.140625" style="13" hidden="1" customWidth="1"/>
    <col min="67" max="16384" width="43.140625" style="13" hidden="1"/>
  </cols>
  <sheetData>
    <row r="1" spans="1:13" x14ac:dyDescent="0.25">
      <c r="A1" s="11" t="s">
        <v>1193</v>
      </c>
      <c r="B1" s="11" t="s">
        <v>0</v>
      </c>
      <c r="C1" s="12" t="s">
        <v>1</v>
      </c>
      <c r="D1" s="12" t="s">
        <v>2</v>
      </c>
      <c r="E1" s="12" t="s">
        <v>1070</v>
      </c>
      <c r="F1" s="10" t="s">
        <v>1603</v>
      </c>
      <c r="G1" s="10" t="s">
        <v>7489</v>
      </c>
      <c r="H1" s="23" t="s">
        <v>540</v>
      </c>
      <c r="I1" s="12" t="s">
        <v>1597</v>
      </c>
      <c r="J1" s="18" t="s">
        <v>3463</v>
      </c>
      <c r="K1" s="24">
        <v>1</v>
      </c>
      <c r="L1" s="24">
        <v>25</v>
      </c>
    </row>
    <row r="2" spans="1:13" x14ac:dyDescent="0.25">
      <c r="A2" s="15" t="s">
        <v>7900</v>
      </c>
      <c r="B2" s="41" t="str">
        <f>HYPERLINK(Table1[[#This Row],[Link]], Table1[[#This Row],[Pattern w/out Hyperlink]])</f>
        <v>Abbott</v>
      </c>
      <c r="C2" s="39">
        <f t="shared" ref="C2:C65" si="0">IF(F2&lt;=$L$1,$K$1,IF(AND(F2&gt;=$L$2,F2&lt;=$M$2),$K$2,IF(AND(F2&gt;=$L$3,F2&lt;=$M$3),$K$3,IF(AND(F2&gt;=$L$4,F2&lt;=$M$4),$K$4,IF(AND(F2&gt;=$L$5,F2&lt;=$M$5),$K$5,IF(AND(F2&gt;=$L$6,F2&lt;=$M$6),$K$6,IF(AND(F2&gt;=$L$7,F2&lt;=$M$7),$K$7,IF(AND(F2&gt;=$L$8,F2&lt;=$M$8),$K$8,IF(AND(F2&gt;=$L$9,F2&lt;=$M$9),$K$9,IF(AND(F2&gt;$L$10,F2&lt;=$M$10),$K$10,IF(AND(F2&gt;=$L$11,F2&lt;=$M$11),$K$11,IF(AND(F2&gt;=$L$12,F2&lt;=$M$12),$K$12,IF(AND(F2&gt;=$L$13,F2&lt;=$M$13),$K$13,IF(AND(F2&gt;=$L$14,F2&lt;=$M$14),$K$14,IF(AND(F2&gt;=$L$15,F2&lt;=$M$15),$K$15,IF(AND(F2&gt;=$L$16,F2&lt;=$M$16),$K$16,IF(AND(F2&gt;=$L$17,F2&lt;=$M$17),$K$17,IF(AND(F2&gt;=$L$18,F2&lt;=$M$18),$K$18,IF(AND(F2&gt;=$L$19,F2&lt;=$M$19),$K$19,IF(AND(F2&gt;=$L$20,F2&lt;=$M$20),$K$20,IF(AND(F2&gt;=$L$21,F2&lt;=$M$21),$K$21,IF(AND(F2&gt;=$L$22,F2&lt;=$M$22),$K$22,IF(AND(F2&gt;=$L$23,F2&lt;=$M$23),$K$23,IF(AND(F2&gt;=$L$24,F2&lt;=$M$24),$K$24,IF(AND(F2&gt;=$L$25,F2&lt;=$M$25),$K$25,IF(AND(F2&gt;=$L$26,F2&lt;=$M$26),$K$26,IF(AND(F2&gt;=$L$27,F2&lt;=$M$27),$K$27,IF(AND(F2&gt;=$L$28,F2&lt;=$M$28),$K$28,IF(AND(F2&gt;=$L$29,F2&lt;=$M$29),$K$29,IF(AND(F2&gt;=$L$30,F2&lt;=$M$30),$K$30,IF(AND(F2&gt;=$L$31,F2&lt;=$M$31),$K$31,IF(AND(F2&gt;=$L$32,F2&lt;=$M$32),$K$32,""))))))))))))))))))))))))))))))))</f>
        <v>1</v>
      </c>
      <c r="D2" s="39" t="s">
        <v>2721</v>
      </c>
      <c r="E2" s="39" t="s">
        <v>1466</v>
      </c>
      <c r="F2" s="10">
        <v>23.2</v>
      </c>
      <c r="G2" s="10"/>
      <c r="H2" s="8" t="s">
        <v>7901</v>
      </c>
      <c r="I2" s="39" t="s">
        <v>0</v>
      </c>
      <c r="J2" s="40" t="s">
        <v>5144</v>
      </c>
      <c r="K2" s="24">
        <v>1</v>
      </c>
      <c r="L2" s="24">
        <v>0</v>
      </c>
      <c r="M2" s="13">
        <v>25</v>
      </c>
    </row>
    <row r="3" spans="1:13" x14ac:dyDescent="0.25">
      <c r="A3" s="15" t="s">
        <v>4071</v>
      </c>
      <c r="B3" s="41" t="str">
        <f>HYPERLINK(Table1[[#This Row],[Link]], Table1[[#This Row],[Pattern w/out Hyperlink]])</f>
        <v>Acacia</v>
      </c>
      <c r="C3" s="39">
        <f t="shared" si="0"/>
        <v>1</v>
      </c>
      <c r="D3" s="39" t="s">
        <v>2721</v>
      </c>
      <c r="E3" s="39" t="s">
        <v>1466</v>
      </c>
      <c r="F3" s="10">
        <v>23.2</v>
      </c>
      <c r="G3" s="10"/>
      <c r="H3" s="8" t="s">
        <v>4072</v>
      </c>
      <c r="I3" s="39" t="s">
        <v>0</v>
      </c>
      <c r="J3" s="40" t="s">
        <v>5144</v>
      </c>
      <c r="K3" s="24">
        <v>2</v>
      </c>
      <c r="L3" s="24">
        <v>25</v>
      </c>
      <c r="M3" s="13">
        <v>35</v>
      </c>
    </row>
    <row r="4" spans="1:13" x14ac:dyDescent="0.25">
      <c r="A4" s="15" t="s">
        <v>2895</v>
      </c>
      <c r="B4" s="41" t="str">
        <f>HYPERLINK(Table1[[#This Row],[Link]], Table1[[#This Row],[Pattern w/out Hyperlink]])</f>
        <v>Adler</v>
      </c>
      <c r="C4" s="39">
        <f t="shared" si="0"/>
        <v>1</v>
      </c>
      <c r="D4" s="39" t="s">
        <v>24</v>
      </c>
      <c r="E4" s="39" t="s">
        <v>1466</v>
      </c>
      <c r="F4" s="10">
        <f>Table1[[#This Row],[USD Pricing]]*Exchange!$A$1</f>
        <v>21.63</v>
      </c>
      <c r="G4" s="10">
        <v>15.45</v>
      </c>
      <c r="H4" s="8" t="s">
        <v>7006</v>
      </c>
      <c r="I4" s="39" t="s">
        <v>5090</v>
      </c>
      <c r="J4" s="40" t="s">
        <v>5144</v>
      </c>
      <c r="K4" s="24">
        <v>3</v>
      </c>
      <c r="L4" s="24">
        <v>35</v>
      </c>
      <c r="M4" s="13">
        <v>45</v>
      </c>
    </row>
    <row r="5" spans="1:13" x14ac:dyDescent="0.25">
      <c r="A5" s="15" t="s">
        <v>3223</v>
      </c>
      <c r="B5" s="41" t="str">
        <f>HYPERLINK(Table1[[#This Row],[Link]], Table1[[#This Row],[Pattern w/out Hyperlink]])</f>
        <v>Arlo</v>
      </c>
      <c r="C5" s="39">
        <f t="shared" si="0"/>
        <v>1</v>
      </c>
      <c r="D5" s="39" t="s">
        <v>2721</v>
      </c>
      <c r="E5" s="39" t="s">
        <v>1466</v>
      </c>
      <c r="F5" s="10">
        <v>24.85</v>
      </c>
      <c r="G5" s="10"/>
      <c r="H5" s="8" t="s">
        <v>5518</v>
      </c>
      <c r="I5" s="39" t="s">
        <v>1598</v>
      </c>
      <c r="J5" s="40" t="s">
        <v>5144</v>
      </c>
      <c r="K5" s="24">
        <v>4</v>
      </c>
      <c r="L5" s="24">
        <v>45</v>
      </c>
      <c r="M5" s="13">
        <v>55</v>
      </c>
    </row>
    <row r="6" spans="1:13" x14ac:dyDescent="0.25">
      <c r="A6" s="15" t="s">
        <v>61</v>
      </c>
      <c r="B6" s="41" t="str">
        <f>HYPERLINK(Table1[[#This Row],[Link]], Table1[[#This Row],[Pattern w/out Hyperlink]])</f>
        <v>Array</v>
      </c>
      <c r="C6" s="39">
        <f t="shared" si="0"/>
        <v>1</v>
      </c>
      <c r="D6" s="39" t="s">
        <v>2721</v>
      </c>
      <c r="E6" s="39" t="s">
        <v>1466</v>
      </c>
      <c r="F6" s="10">
        <v>19.3</v>
      </c>
      <c r="G6" s="10"/>
      <c r="H6" s="8" t="s">
        <v>8001</v>
      </c>
      <c r="I6" s="39" t="s">
        <v>0</v>
      </c>
      <c r="J6" s="40" t="s">
        <v>5144</v>
      </c>
      <c r="K6" s="24">
        <v>5</v>
      </c>
      <c r="L6" s="24">
        <v>55</v>
      </c>
      <c r="M6" s="13">
        <v>65</v>
      </c>
    </row>
    <row r="7" spans="1:13" x14ac:dyDescent="0.25">
      <c r="A7" s="15" t="s">
        <v>7893</v>
      </c>
      <c r="B7" s="41" t="str">
        <f>HYPERLINK(Table1[[#This Row],[Link]], Table1[[#This Row],[Pattern w/out Hyperlink]])</f>
        <v>Aureole</v>
      </c>
      <c r="C7" s="39">
        <f t="shared" si="0"/>
        <v>1</v>
      </c>
      <c r="D7" s="39" t="s">
        <v>2721</v>
      </c>
      <c r="E7" s="39" t="s">
        <v>1466</v>
      </c>
      <c r="F7" s="10">
        <v>16.5</v>
      </c>
      <c r="G7" s="10"/>
      <c r="H7" s="8" t="s">
        <v>7894</v>
      </c>
      <c r="I7" s="39" t="s">
        <v>0</v>
      </c>
      <c r="J7" s="40" t="s">
        <v>7895</v>
      </c>
      <c r="K7" s="24">
        <v>6</v>
      </c>
      <c r="L7" s="24">
        <v>65</v>
      </c>
      <c r="M7" s="13">
        <v>75</v>
      </c>
    </row>
    <row r="8" spans="1:13" x14ac:dyDescent="0.25">
      <c r="A8" s="15" t="s">
        <v>8512</v>
      </c>
      <c r="B8" s="41" t="str">
        <f>HYPERLINK(Table1[[#This Row],[Link]], Table1[[#This Row],[Pattern w/out Hyperlink]])</f>
        <v>Beaded Stripe</v>
      </c>
      <c r="C8" s="39">
        <f t="shared" si="0"/>
        <v>1</v>
      </c>
      <c r="D8" s="39" t="s">
        <v>8491</v>
      </c>
      <c r="E8" s="39" t="s">
        <v>1466</v>
      </c>
      <c r="F8" s="10">
        <v>11</v>
      </c>
      <c r="G8" s="10"/>
      <c r="H8" s="8" t="s">
        <v>8513</v>
      </c>
      <c r="I8" s="39" t="s">
        <v>0</v>
      </c>
      <c r="J8" s="40" t="s">
        <v>5150</v>
      </c>
      <c r="K8" s="7">
        <v>7</v>
      </c>
      <c r="L8" s="24">
        <v>75</v>
      </c>
      <c r="M8" s="13">
        <v>85</v>
      </c>
    </row>
    <row r="9" spans="1:13" x14ac:dyDescent="0.25">
      <c r="A9" s="15" t="s">
        <v>8039</v>
      </c>
      <c r="B9" s="41" t="str">
        <f>HYPERLINK(Table1[[#This Row],[Link]], Table1[[#This Row],[Pattern w/out Hyperlink]])</f>
        <v>Blair</v>
      </c>
      <c r="C9" s="39">
        <f t="shared" si="0"/>
        <v>1</v>
      </c>
      <c r="D9" s="39" t="s">
        <v>2721</v>
      </c>
      <c r="E9" s="39" t="s">
        <v>1466</v>
      </c>
      <c r="F9" s="10">
        <v>16.600000000000001</v>
      </c>
      <c r="G9" s="10"/>
      <c r="H9" s="8" t="s">
        <v>8040</v>
      </c>
      <c r="I9" s="39" t="s">
        <v>1598</v>
      </c>
      <c r="J9" s="40" t="s">
        <v>5144</v>
      </c>
      <c r="K9" s="7">
        <v>8</v>
      </c>
      <c r="L9" s="24">
        <v>85</v>
      </c>
      <c r="M9" s="13">
        <v>95</v>
      </c>
    </row>
    <row r="10" spans="1:13" x14ac:dyDescent="0.25">
      <c r="A10" s="15" t="s">
        <v>4075</v>
      </c>
      <c r="B10" s="41" t="str">
        <f>HYPERLINK(Table1[[#This Row],[Link]], Table1[[#This Row],[Pattern w/out Hyperlink]])</f>
        <v>Boca</v>
      </c>
      <c r="C10" s="39">
        <f t="shared" si="0"/>
        <v>1</v>
      </c>
      <c r="D10" s="39" t="s">
        <v>2721</v>
      </c>
      <c r="E10" s="39" t="s">
        <v>1466</v>
      </c>
      <c r="F10" s="10">
        <v>20</v>
      </c>
      <c r="G10" s="10"/>
      <c r="H10" s="8" t="s">
        <v>4076</v>
      </c>
      <c r="I10" s="39" t="s">
        <v>1598</v>
      </c>
      <c r="J10" s="40" t="s">
        <v>5144</v>
      </c>
      <c r="K10" s="7">
        <v>9</v>
      </c>
      <c r="L10" s="24">
        <v>95</v>
      </c>
      <c r="M10" s="13">
        <v>105</v>
      </c>
    </row>
    <row r="11" spans="1:13" x14ac:dyDescent="0.25">
      <c r="A11" s="15" t="s">
        <v>122</v>
      </c>
      <c r="B11" s="41" t="str">
        <f>HYPERLINK(Table1[[#This Row],[Link]], Table1[[#This Row],[Pattern w/out Hyperlink]])</f>
        <v>Bondi</v>
      </c>
      <c r="C11" s="39">
        <f t="shared" si="0"/>
        <v>1</v>
      </c>
      <c r="D11" s="39" t="s">
        <v>2721</v>
      </c>
      <c r="E11" s="39" t="s">
        <v>1466</v>
      </c>
      <c r="F11" s="10">
        <v>14.75</v>
      </c>
      <c r="G11" s="10"/>
      <c r="H11" s="8" t="s">
        <v>4077</v>
      </c>
      <c r="I11" s="39" t="s">
        <v>5090</v>
      </c>
      <c r="J11" s="40" t="s">
        <v>5144</v>
      </c>
      <c r="K11" s="7">
        <v>10</v>
      </c>
      <c r="L11" s="24">
        <v>105</v>
      </c>
      <c r="M11" s="13">
        <v>115</v>
      </c>
    </row>
    <row r="12" spans="1:13" x14ac:dyDescent="0.25">
      <c r="A12" s="15" t="s">
        <v>124</v>
      </c>
      <c r="B12" s="41" t="str">
        <f>HYPERLINK(Table1[[#This Row],[Link]], Table1[[#This Row],[Pattern w/out Hyperlink]])</f>
        <v>Boomerang</v>
      </c>
      <c r="C12" s="39">
        <f t="shared" si="0"/>
        <v>1</v>
      </c>
      <c r="D12" s="39" t="s">
        <v>2721</v>
      </c>
      <c r="E12" s="39" t="s">
        <v>1466</v>
      </c>
      <c r="F12" s="10">
        <v>22.6</v>
      </c>
      <c r="G12" s="10"/>
      <c r="H12" s="8" t="s">
        <v>7887</v>
      </c>
      <c r="I12" s="39" t="s">
        <v>0</v>
      </c>
      <c r="J12" s="40" t="s">
        <v>5144</v>
      </c>
      <c r="K12" s="7">
        <v>11</v>
      </c>
      <c r="L12" s="24">
        <v>115</v>
      </c>
      <c r="M12" s="13">
        <v>125</v>
      </c>
    </row>
    <row r="13" spans="1:13" x14ac:dyDescent="0.25">
      <c r="A13" s="15" t="s">
        <v>7896</v>
      </c>
      <c r="B13" s="41" t="str">
        <f>HYPERLINK(Table1[[#This Row],[Link]], Table1[[#This Row],[Pattern w/out Hyperlink]])</f>
        <v>Boost</v>
      </c>
      <c r="C13" s="39">
        <f t="shared" si="0"/>
        <v>1</v>
      </c>
      <c r="D13" s="39" t="s">
        <v>2721</v>
      </c>
      <c r="E13" s="39" t="s">
        <v>1466</v>
      </c>
      <c r="F13" s="10">
        <v>22.35</v>
      </c>
      <c r="G13" s="10"/>
      <c r="H13" s="8" t="s">
        <v>7897</v>
      </c>
      <c r="I13" s="39" t="s">
        <v>0</v>
      </c>
      <c r="J13" s="40" t="s">
        <v>5144</v>
      </c>
      <c r="K13" s="7">
        <v>12</v>
      </c>
      <c r="L13" s="7">
        <v>125</v>
      </c>
      <c r="M13" s="13">
        <v>135</v>
      </c>
    </row>
    <row r="14" spans="1:13" x14ac:dyDescent="0.25">
      <c r="A14" s="15" t="s">
        <v>7969</v>
      </c>
      <c r="B14" s="41" t="str">
        <f>HYPERLINK(Table1[[#This Row],[Link]], Table1[[#This Row],[Pattern w/out Hyperlink]])</f>
        <v>Brando</v>
      </c>
      <c r="C14" s="39">
        <f t="shared" si="0"/>
        <v>1</v>
      </c>
      <c r="D14" s="39" t="s">
        <v>2721</v>
      </c>
      <c r="E14" s="39" t="s">
        <v>1466</v>
      </c>
      <c r="F14" s="10">
        <v>17.2</v>
      </c>
      <c r="G14" s="10"/>
      <c r="H14" s="8" t="s">
        <v>7970</v>
      </c>
      <c r="I14" s="39" t="s">
        <v>5090</v>
      </c>
      <c r="J14" s="40" t="s">
        <v>5144</v>
      </c>
      <c r="K14" s="7">
        <v>13</v>
      </c>
      <c r="L14" s="24">
        <v>135</v>
      </c>
      <c r="M14" s="13">
        <v>145</v>
      </c>
    </row>
    <row r="15" spans="1:13" x14ac:dyDescent="0.25">
      <c r="A15" s="15" t="s">
        <v>148</v>
      </c>
      <c r="B15" s="41" t="str">
        <f>HYPERLINK(Table1[[#This Row],[Link]], Table1[[#This Row],[Pattern w/out Hyperlink]])</f>
        <v>Bungalow</v>
      </c>
      <c r="C15" s="39">
        <f t="shared" si="0"/>
        <v>1</v>
      </c>
      <c r="D15" s="39" t="s">
        <v>2721</v>
      </c>
      <c r="E15" s="39" t="s">
        <v>1466</v>
      </c>
      <c r="F15" s="10">
        <v>24.7</v>
      </c>
      <c r="G15" s="10"/>
      <c r="H15" s="8" t="s">
        <v>8003</v>
      </c>
      <c r="I15" s="39" t="s">
        <v>5090</v>
      </c>
      <c r="J15" s="40" t="s">
        <v>5228</v>
      </c>
      <c r="K15" s="7">
        <v>14</v>
      </c>
      <c r="L15" s="24">
        <v>145</v>
      </c>
      <c r="M15" s="13">
        <v>155</v>
      </c>
    </row>
    <row r="16" spans="1:13" x14ac:dyDescent="0.25">
      <c r="A16" s="15" t="s">
        <v>8006</v>
      </c>
      <c r="B16" s="41" t="str">
        <f>HYPERLINK(Table1[[#This Row],[Link]], Table1[[#This Row],[Pattern w/out Hyperlink]])</f>
        <v>Cabi</v>
      </c>
      <c r="C16" s="39">
        <f t="shared" si="0"/>
        <v>1</v>
      </c>
      <c r="D16" s="39" t="s">
        <v>2721</v>
      </c>
      <c r="E16" s="39" t="s">
        <v>1466</v>
      </c>
      <c r="F16" s="10">
        <v>17</v>
      </c>
      <c r="G16" s="10"/>
      <c r="H16" s="8" t="s">
        <v>8007</v>
      </c>
      <c r="I16" s="39" t="s">
        <v>0</v>
      </c>
      <c r="J16" s="40" t="s">
        <v>5144</v>
      </c>
      <c r="K16" s="7">
        <v>15</v>
      </c>
      <c r="L16" s="7">
        <v>155</v>
      </c>
      <c r="M16" s="13">
        <v>165</v>
      </c>
    </row>
    <row r="17" spans="1:13" x14ac:dyDescent="0.25">
      <c r="A17" s="15" t="s">
        <v>7938</v>
      </c>
      <c r="B17" s="41" t="str">
        <f>HYPERLINK(Table1[[#This Row],[Link]], Table1[[#This Row],[Pattern w/out Hyperlink]])</f>
        <v>Cambria</v>
      </c>
      <c r="C17" s="39">
        <f t="shared" si="0"/>
        <v>1</v>
      </c>
      <c r="D17" s="39" t="s">
        <v>2721</v>
      </c>
      <c r="E17" s="39" t="s">
        <v>1466</v>
      </c>
      <c r="F17" s="10">
        <v>22.35</v>
      </c>
      <c r="G17" s="10"/>
      <c r="H17" s="8" t="s">
        <v>7939</v>
      </c>
      <c r="I17" s="39" t="s">
        <v>5090</v>
      </c>
      <c r="J17" s="40" t="s">
        <v>5144</v>
      </c>
      <c r="K17" s="7">
        <v>16</v>
      </c>
      <c r="L17" s="24">
        <v>165</v>
      </c>
      <c r="M17" s="13">
        <v>175</v>
      </c>
    </row>
    <row r="18" spans="1:13" x14ac:dyDescent="0.25">
      <c r="A18" s="15" t="s">
        <v>7979</v>
      </c>
      <c r="B18" s="41" t="str">
        <f>HYPERLINK(Table1[[#This Row],[Link]], Table1[[#This Row],[Pattern w/out Hyperlink]])</f>
        <v>Carson</v>
      </c>
      <c r="C18" s="39">
        <f t="shared" si="0"/>
        <v>1</v>
      </c>
      <c r="D18" s="39" t="s">
        <v>2721</v>
      </c>
      <c r="E18" s="39" t="s">
        <v>1466</v>
      </c>
      <c r="F18" s="10">
        <v>15.7</v>
      </c>
      <c r="G18" s="10"/>
      <c r="H18" s="8" t="s">
        <v>7980</v>
      </c>
      <c r="I18" s="39" t="s">
        <v>5090</v>
      </c>
      <c r="J18" s="40" t="s">
        <v>5144</v>
      </c>
      <c r="K18" s="7">
        <v>17</v>
      </c>
      <c r="L18" s="24">
        <v>175</v>
      </c>
      <c r="M18" s="13">
        <v>185</v>
      </c>
    </row>
    <row r="19" spans="1:13" x14ac:dyDescent="0.25">
      <c r="A19" s="15" t="s">
        <v>4080</v>
      </c>
      <c r="B19" s="41" t="str">
        <f>HYPERLINK(Table1[[#This Row],[Link]], Table1[[#This Row],[Pattern w/out Hyperlink]])</f>
        <v>Ciao</v>
      </c>
      <c r="C19" s="39">
        <f t="shared" si="0"/>
        <v>1</v>
      </c>
      <c r="D19" s="39" t="s">
        <v>2721</v>
      </c>
      <c r="E19" s="39" t="s">
        <v>1466</v>
      </c>
      <c r="F19" s="10">
        <v>14.9</v>
      </c>
      <c r="G19" s="10"/>
      <c r="H19" s="8" t="s">
        <v>4081</v>
      </c>
      <c r="I19" s="39" t="s">
        <v>5090</v>
      </c>
      <c r="J19" s="40" t="s">
        <v>5144</v>
      </c>
      <c r="K19" s="7">
        <v>18</v>
      </c>
      <c r="L19" s="7">
        <v>185</v>
      </c>
      <c r="M19" s="13">
        <v>195</v>
      </c>
    </row>
    <row r="20" spans="1:13" x14ac:dyDescent="0.25">
      <c r="A20" s="15" t="s">
        <v>7888</v>
      </c>
      <c r="B20" s="41" t="str">
        <f>HYPERLINK(Table1[[#This Row],[Link]], Table1[[#This Row],[Pattern w/out Hyperlink]])</f>
        <v>Cocoon</v>
      </c>
      <c r="C20" s="39">
        <f t="shared" si="0"/>
        <v>1</v>
      </c>
      <c r="D20" s="39" t="s">
        <v>2721</v>
      </c>
      <c r="E20" s="39" t="s">
        <v>1466</v>
      </c>
      <c r="F20" s="10">
        <v>18.05</v>
      </c>
      <c r="G20" s="10"/>
      <c r="H20" s="8" t="s">
        <v>7889</v>
      </c>
      <c r="I20" s="39" t="s">
        <v>1598</v>
      </c>
      <c r="J20" s="40" t="s">
        <v>5144</v>
      </c>
      <c r="K20" s="7">
        <v>19</v>
      </c>
      <c r="L20" s="24">
        <v>195</v>
      </c>
      <c r="M20" s="13">
        <v>205</v>
      </c>
    </row>
    <row r="21" spans="1:13" x14ac:dyDescent="0.25">
      <c r="A21" s="15" t="s">
        <v>7966</v>
      </c>
      <c r="B21" s="41" t="str">
        <f>HYPERLINK(Table1[[#This Row],[Link]], Table1[[#This Row],[Pattern w/out Hyperlink]])</f>
        <v>Collier</v>
      </c>
      <c r="C21" s="39">
        <f t="shared" si="0"/>
        <v>1</v>
      </c>
      <c r="D21" s="39" t="s">
        <v>2721</v>
      </c>
      <c r="E21" s="39" t="s">
        <v>1466</v>
      </c>
      <c r="F21" s="10">
        <v>14.65</v>
      </c>
      <c r="G21" s="10"/>
      <c r="H21" s="8" t="s">
        <v>7967</v>
      </c>
      <c r="I21" s="39" t="s">
        <v>0</v>
      </c>
      <c r="J21" s="40" t="s">
        <v>5144</v>
      </c>
      <c r="K21" s="7">
        <v>20</v>
      </c>
      <c r="L21" s="24">
        <v>205</v>
      </c>
      <c r="M21" s="13">
        <v>215</v>
      </c>
    </row>
    <row r="22" spans="1:13" x14ac:dyDescent="0.25">
      <c r="A22" s="15" t="s">
        <v>2140</v>
      </c>
      <c r="B22" s="42" t="str">
        <f>HYPERLINK(Table1[[#This Row],[Link]], Table1[[#This Row],[Pattern w/out Hyperlink]])</f>
        <v>Comrade</v>
      </c>
      <c r="C22" s="39">
        <f t="shared" si="0"/>
        <v>1</v>
      </c>
      <c r="D22" s="39" t="s">
        <v>2721</v>
      </c>
      <c r="E22" s="39" t="s">
        <v>1466</v>
      </c>
      <c r="F22" s="10">
        <v>24.05</v>
      </c>
      <c r="G22" s="10"/>
      <c r="H22" s="8" t="s">
        <v>2726</v>
      </c>
      <c r="I22" s="39" t="s">
        <v>1598</v>
      </c>
      <c r="J22" s="40" t="s">
        <v>5520</v>
      </c>
      <c r="K22" s="7">
        <v>21</v>
      </c>
      <c r="L22" s="7">
        <v>215</v>
      </c>
      <c r="M22" s="13">
        <v>225</v>
      </c>
    </row>
    <row r="23" spans="1:13" x14ac:dyDescent="0.25">
      <c r="A23" s="15" t="s">
        <v>7971</v>
      </c>
      <c r="B23" s="41" t="str">
        <f>HYPERLINK(Table1[[#This Row],[Link]], Table1[[#This Row],[Pattern w/out Hyperlink]])</f>
        <v>Convergence</v>
      </c>
      <c r="C23" s="39">
        <f t="shared" si="0"/>
        <v>1</v>
      </c>
      <c r="D23" s="39" t="s">
        <v>2721</v>
      </c>
      <c r="E23" s="39" t="s">
        <v>1466</v>
      </c>
      <c r="F23" s="10">
        <v>16.5</v>
      </c>
      <c r="G23" s="10"/>
      <c r="H23" s="8" t="s">
        <v>7972</v>
      </c>
      <c r="I23" s="39" t="s">
        <v>5090</v>
      </c>
      <c r="J23" s="40" t="s">
        <v>7895</v>
      </c>
      <c r="K23" s="7">
        <v>22</v>
      </c>
      <c r="L23" s="7">
        <v>225</v>
      </c>
      <c r="M23" s="13">
        <v>235</v>
      </c>
    </row>
    <row r="24" spans="1:13" x14ac:dyDescent="0.25">
      <c r="A24" s="15" t="s">
        <v>5521</v>
      </c>
      <c r="B24" s="41" t="str">
        <f>HYPERLINK(Table1[[#This Row],[Link]], Table1[[#This Row],[Pattern w/out Hyperlink]])</f>
        <v>Cornerblock</v>
      </c>
      <c r="C24" s="39">
        <f t="shared" si="0"/>
        <v>1</v>
      </c>
      <c r="D24" s="39" t="s">
        <v>2721</v>
      </c>
      <c r="E24" s="39" t="s">
        <v>1466</v>
      </c>
      <c r="F24" s="10">
        <v>16.75</v>
      </c>
      <c r="G24" s="10"/>
      <c r="H24" s="8" t="s">
        <v>5522</v>
      </c>
      <c r="I24" s="39" t="s">
        <v>1598</v>
      </c>
      <c r="J24" s="40" t="s">
        <v>5144</v>
      </c>
      <c r="K24" s="7">
        <v>23</v>
      </c>
      <c r="L24" s="7">
        <v>235</v>
      </c>
      <c r="M24" s="13">
        <v>245</v>
      </c>
    </row>
    <row r="25" spans="1:13" ht="28.5" x14ac:dyDescent="0.25">
      <c r="A25" s="15" t="s">
        <v>3234</v>
      </c>
      <c r="B25" s="41" t="str">
        <f>HYPERLINK(Table1[[#This Row],[Link]], Table1[[#This Row],[Pattern w/out Hyperlink]])</f>
        <v>Costello</v>
      </c>
      <c r="C25" s="39">
        <f t="shared" si="0"/>
        <v>1</v>
      </c>
      <c r="D25" s="39" t="s">
        <v>28</v>
      </c>
      <c r="E25" s="39" t="s">
        <v>1466</v>
      </c>
      <c r="F25" s="10">
        <f>Table1[[#This Row],[USD Pricing]]*Exchange!$A$1</f>
        <v>13.44</v>
      </c>
      <c r="G25" s="10">
        <v>9.6</v>
      </c>
      <c r="H25" s="8" t="s">
        <v>6678</v>
      </c>
      <c r="I25" s="39" t="s">
        <v>0</v>
      </c>
      <c r="J25" s="40" t="s">
        <v>5897</v>
      </c>
      <c r="K25" s="7">
        <v>24</v>
      </c>
      <c r="L25" s="7">
        <v>245</v>
      </c>
      <c r="M25" s="13">
        <v>255</v>
      </c>
    </row>
    <row r="26" spans="1:13" x14ac:dyDescent="0.25">
      <c r="A26" s="15" t="s">
        <v>7964</v>
      </c>
      <c r="B26" s="41" t="str">
        <f>HYPERLINK(Table1[[#This Row],[Link]], Table1[[#This Row],[Pattern w/out Hyperlink]])</f>
        <v>Daybreak</v>
      </c>
      <c r="C26" s="39">
        <f t="shared" si="0"/>
        <v>1</v>
      </c>
      <c r="D26" s="39" t="s">
        <v>2721</v>
      </c>
      <c r="E26" s="39" t="s">
        <v>1466</v>
      </c>
      <c r="F26" s="10">
        <v>23.2</v>
      </c>
      <c r="G26" s="10"/>
      <c r="H26" s="8" t="s">
        <v>7965</v>
      </c>
      <c r="I26" s="39" t="s">
        <v>0</v>
      </c>
      <c r="J26" s="40" t="s">
        <v>5144</v>
      </c>
      <c r="K26" s="7">
        <v>25</v>
      </c>
      <c r="L26" s="7">
        <v>255</v>
      </c>
      <c r="M26" s="13">
        <v>265</v>
      </c>
    </row>
    <row r="27" spans="1:13" x14ac:dyDescent="0.25">
      <c r="A27" s="15" t="s">
        <v>248</v>
      </c>
      <c r="B27" s="42" t="str">
        <f>HYPERLINK(Table1[[#This Row],[Link]], Table1[[#This Row],[Pattern w/out Hyperlink]])</f>
        <v>Decode</v>
      </c>
      <c r="C27" s="39">
        <f t="shared" si="0"/>
        <v>1</v>
      </c>
      <c r="D27" s="39" t="s">
        <v>28</v>
      </c>
      <c r="E27" s="39" t="s">
        <v>1466</v>
      </c>
      <c r="F27" s="10">
        <f>Table1[[#This Row],[USD Pricing]]*Exchange!$A$1</f>
        <v>12.6</v>
      </c>
      <c r="G27" s="10">
        <v>9</v>
      </c>
      <c r="H27" s="8" t="s">
        <v>6323</v>
      </c>
      <c r="I27" s="39" t="s">
        <v>0</v>
      </c>
      <c r="J27" s="40" t="s">
        <v>5150</v>
      </c>
      <c r="K27" s="7">
        <v>26</v>
      </c>
      <c r="L27" s="7">
        <v>265</v>
      </c>
      <c r="M27" s="13">
        <v>275</v>
      </c>
    </row>
    <row r="28" spans="1:13" x14ac:dyDescent="0.25">
      <c r="A28" s="15" t="s">
        <v>4091</v>
      </c>
      <c r="B28" s="41" t="str">
        <f>HYPERLINK(Table1[[#This Row],[Link]], Table1[[#This Row],[Pattern w/out Hyperlink]])</f>
        <v>Denali</v>
      </c>
      <c r="C28" s="39">
        <f t="shared" si="0"/>
        <v>1</v>
      </c>
      <c r="D28" s="39" t="s">
        <v>2721</v>
      </c>
      <c r="E28" s="39" t="s">
        <v>1466</v>
      </c>
      <c r="F28" s="10">
        <v>23.85</v>
      </c>
      <c r="G28" s="10"/>
      <c r="H28" s="8" t="s">
        <v>4092</v>
      </c>
      <c r="I28" s="39" t="s">
        <v>1598</v>
      </c>
      <c r="J28" s="40" t="s">
        <v>5532</v>
      </c>
      <c r="K28" s="7">
        <v>27</v>
      </c>
      <c r="L28" s="7">
        <v>275</v>
      </c>
      <c r="M28" s="13">
        <v>285</v>
      </c>
    </row>
    <row r="29" spans="1:13" x14ac:dyDescent="0.25">
      <c r="A29" s="15" t="s">
        <v>254</v>
      </c>
      <c r="B29" s="41" t="str">
        <f>HYPERLINK(Table1[[#This Row],[Link]], Table1[[#This Row],[Pattern w/out Hyperlink]])</f>
        <v>Domain</v>
      </c>
      <c r="C29" s="39">
        <f t="shared" si="0"/>
        <v>1</v>
      </c>
      <c r="D29" s="39" t="s">
        <v>2721</v>
      </c>
      <c r="E29" s="39" t="s">
        <v>1466</v>
      </c>
      <c r="F29" s="10">
        <v>24.7</v>
      </c>
      <c r="G29" s="10"/>
      <c r="H29" s="8" t="s">
        <v>8041</v>
      </c>
      <c r="I29" s="39" t="s">
        <v>0</v>
      </c>
      <c r="J29" s="40" t="s">
        <v>5878</v>
      </c>
      <c r="K29" s="7">
        <v>28</v>
      </c>
      <c r="L29" s="7">
        <v>285</v>
      </c>
      <c r="M29" s="13">
        <v>295</v>
      </c>
    </row>
    <row r="30" spans="1:13" x14ac:dyDescent="0.25">
      <c r="A30" s="15" t="s">
        <v>7929</v>
      </c>
      <c r="B30" s="41" t="str">
        <f>HYPERLINK(Table1[[#This Row],[Link]], Table1[[#This Row],[Pattern w/out Hyperlink]])</f>
        <v>Dover</v>
      </c>
      <c r="C30" s="39">
        <f t="shared" si="0"/>
        <v>1</v>
      </c>
      <c r="D30" s="39" t="s">
        <v>2721</v>
      </c>
      <c r="E30" s="39" t="s">
        <v>1466</v>
      </c>
      <c r="F30" s="10">
        <v>23.15</v>
      </c>
      <c r="G30" s="10"/>
      <c r="H30" s="8" t="s">
        <v>7930</v>
      </c>
      <c r="I30" s="39" t="s">
        <v>0</v>
      </c>
      <c r="J30" s="40" t="s">
        <v>5144</v>
      </c>
      <c r="K30" s="7">
        <v>29</v>
      </c>
      <c r="L30" s="7">
        <v>295</v>
      </c>
      <c r="M30" s="13">
        <v>305</v>
      </c>
    </row>
    <row r="31" spans="1:13" x14ac:dyDescent="0.25">
      <c r="A31" s="15" t="s">
        <v>262</v>
      </c>
      <c r="B31" s="41" t="str">
        <f>HYPERLINK(Table1[[#This Row],[Link]], Table1[[#This Row],[Pattern w/out Hyperlink]])</f>
        <v>Durango</v>
      </c>
      <c r="C31" s="39">
        <f t="shared" si="0"/>
        <v>1</v>
      </c>
      <c r="D31" s="39" t="s">
        <v>2721</v>
      </c>
      <c r="E31" s="39" t="s">
        <v>1466</v>
      </c>
      <c r="F31" s="10">
        <v>19.100000000000001</v>
      </c>
      <c r="G31" s="10"/>
      <c r="H31" s="8" t="s">
        <v>8010</v>
      </c>
      <c r="I31" s="39" t="s">
        <v>0</v>
      </c>
      <c r="J31" s="40" t="s">
        <v>8011</v>
      </c>
      <c r="K31" s="7">
        <v>30</v>
      </c>
      <c r="L31" s="7">
        <v>305</v>
      </c>
      <c r="M31" s="13">
        <v>315</v>
      </c>
    </row>
    <row r="32" spans="1:13" x14ac:dyDescent="0.25">
      <c r="A32" s="15" t="s">
        <v>264</v>
      </c>
      <c r="B32" s="42" t="str">
        <f>HYPERLINK(Table1[[#This Row],[Link]], Table1[[#This Row],[Pattern w/out Hyperlink]])</f>
        <v>Duraweave® 10</v>
      </c>
      <c r="C32" s="39">
        <f t="shared" si="0"/>
        <v>1</v>
      </c>
      <c r="D32" s="39" t="s">
        <v>24</v>
      </c>
      <c r="E32" s="39" t="s">
        <v>1466</v>
      </c>
      <c r="F32" s="10">
        <f>Table1[[#This Row],[USD Pricing]]*Exchange!$A$1</f>
        <v>20.929999999999996</v>
      </c>
      <c r="G32" s="10">
        <v>14.95</v>
      </c>
      <c r="H32" s="8" t="s">
        <v>1994</v>
      </c>
      <c r="I32" s="39" t="s">
        <v>5090</v>
      </c>
      <c r="J32" s="40" t="s">
        <v>5296</v>
      </c>
      <c r="K32" s="7">
        <v>31</v>
      </c>
      <c r="L32" s="7">
        <v>315</v>
      </c>
      <c r="M32" s="13">
        <v>325</v>
      </c>
    </row>
    <row r="33" spans="1:10" x14ac:dyDescent="0.25">
      <c r="A33" s="15" t="s">
        <v>7933</v>
      </c>
      <c r="B33" s="41" t="str">
        <f>HYPERLINK(Table1[[#This Row],[Link]], Table1[[#This Row],[Pattern w/out Hyperlink]])</f>
        <v>Easton</v>
      </c>
      <c r="C33" s="39">
        <f t="shared" si="0"/>
        <v>1</v>
      </c>
      <c r="D33" s="39" t="s">
        <v>2721</v>
      </c>
      <c r="E33" s="39" t="s">
        <v>1466</v>
      </c>
      <c r="F33" s="10">
        <v>24.85</v>
      </c>
      <c r="G33" s="10"/>
      <c r="H33" s="8" t="s">
        <v>7934</v>
      </c>
      <c r="I33" s="39" t="s">
        <v>0</v>
      </c>
      <c r="J33" s="40" t="s">
        <v>7935</v>
      </c>
    </row>
    <row r="34" spans="1:10" x14ac:dyDescent="0.25">
      <c r="A34" s="15" t="s">
        <v>269</v>
      </c>
      <c r="B34" s="41" t="str">
        <f>HYPERLINK(Table1[[#This Row],[Link]], Table1[[#This Row],[Pattern w/out Hyperlink]])</f>
        <v>Eden</v>
      </c>
      <c r="C34" s="39">
        <f t="shared" si="0"/>
        <v>1</v>
      </c>
      <c r="D34" s="39" t="s">
        <v>2721</v>
      </c>
      <c r="E34" s="39" t="s">
        <v>1466</v>
      </c>
      <c r="F34" s="10">
        <v>16.05</v>
      </c>
      <c r="G34" s="10"/>
      <c r="H34" s="8" t="s">
        <v>7927</v>
      </c>
      <c r="I34" s="39" t="s">
        <v>0</v>
      </c>
      <c r="J34" s="40" t="s">
        <v>5144</v>
      </c>
    </row>
    <row r="35" spans="1:10" x14ac:dyDescent="0.25">
      <c r="A35" s="15" t="s">
        <v>7990</v>
      </c>
      <c r="B35" s="41" t="str">
        <f>HYPERLINK(Table1[[#This Row],[Link]], Table1[[#This Row],[Pattern w/out Hyperlink]])</f>
        <v>Edisto</v>
      </c>
      <c r="C35" s="39">
        <f t="shared" si="0"/>
        <v>1</v>
      </c>
      <c r="D35" s="39" t="s">
        <v>2721</v>
      </c>
      <c r="E35" s="39" t="s">
        <v>1466</v>
      </c>
      <c r="F35" s="10">
        <v>15.1</v>
      </c>
      <c r="G35" s="10"/>
      <c r="H35" s="8" t="s">
        <v>7991</v>
      </c>
      <c r="I35" s="39" t="s">
        <v>0</v>
      </c>
      <c r="J35" s="40" t="s">
        <v>5144</v>
      </c>
    </row>
    <row r="36" spans="1:10" x14ac:dyDescent="0.25">
      <c r="A36" s="15" t="s">
        <v>4093</v>
      </c>
      <c r="B36" s="41" t="str">
        <f>HYPERLINK(Table1[[#This Row],[Link]], Table1[[#This Row],[Pattern w/out Hyperlink]])</f>
        <v>Elizabeth</v>
      </c>
      <c r="C36" s="39">
        <f t="shared" si="0"/>
        <v>1</v>
      </c>
      <c r="D36" s="39" t="s">
        <v>2721</v>
      </c>
      <c r="E36" s="39" t="s">
        <v>1466</v>
      </c>
      <c r="F36" s="10">
        <v>20.85</v>
      </c>
      <c r="G36" s="10"/>
      <c r="H36" s="8" t="s">
        <v>4094</v>
      </c>
      <c r="I36" s="39" t="s">
        <v>1598</v>
      </c>
      <c r="J36" s="40" t="s">
        <v>5533</v>
      </c>
    </row>
    <row r="37" spans="1:10" x14ac:dyDescent="0.25">
      <c r="A37" s="15" t="s">
        <v>7999</v>
      </c>
      <c r="B37" s="41" t="str">
        <f>HYPERLINK(Table1[[#This Row],[Link]], Table1[[#This Row],[Pattern w/out Hyperlink]])</f>
        <v>Ellerby</v>
      </c>
      <c r="C37" s="39">
        <f t="shared" si="0"/>
        <v>1</v>
      </c>
      <c r="D37" s="39" t="s">
        <v>2721</v>
      </c>
      <c r="E37" s="39" t="s">
        <v>1466</v>
      </c>
      <c r="F37" s="10">
        <v>22.35</v>
      </c>
      <c r="G37" s="10"/>
      <c r="H37" s="8" t="s">
        <v>8000</v>
      </c>
      <c r="I37" s="39" t="s">
        <v>5090</v>
      </c>
      <c r="J37" s="40" t="s">
        <v>5144</v>
      </c>
    </row>
    <row r="38" spans="1:10" x14ac:dyDescent="0.25">
      <c r="A38" s="15" t="s">
        <v>2141</v>
      </c>
      <c r="B38" s="41" t="str">
        <f>HYPERLINK(Table1[[#This Row],[Link]], Table1[[#This Row],[Pattern w/out Hyperlink]])</f>
        <v>Embrace</v>
      </c>
      <c r="C38" s="39">
        <f t="shared" si="0"/>
        <v>1</v>
      </c>
      <c r="D38" s="39" t="s">
        <v>2721</v>
      </c>
      <c r="E38" s="39" t="s">
        <v>1466</v>
      </c>
      <c r="F38" s="10">
        <v>19.100000000000001</v>
      </c>
      <c r="G38" s="10"/>
      <c r="H38" s="8" t="s">
        <v>7955</v>
      </c>
      <c r="I38" s="39" t="s">
        <v>0</v>
      </c>
      <c r="J38" s="40" t="s">
        <v>5144</v>
      </c>
    </row>
    <row r="39" spans="1:10" x14ac:dyDescent="0.25">
      <c r="A39" s="15" t="s">
        <v>282</v>
      </c>
      <c r="B39" s="42" t="str">
        <f>HYPERLINK(Table1[[#This Row],[Link]], Table1[[#This Row],[Pattern w/out Hyperlink]])</f>
        <v>Enchant</v>
      </c>
      <c r="C39" s="39">
        <f t="shared" si="0"/>
        <v>1</v>
      </c>
      <c r="D39" s="39" t="s">
        <v>2721</v>
      </c>
      <c r="E39" s="39" t="s">
        <v>1466</v>
      </c>
      <c r="F39" s="10">
        <v>23.35</v>
      </c>
      <c r="G39" s="10"/>
      <c r="H39" s="8" t="s">
        <v>2731</v>
      </c>
      <c r="I39" s="39" t="s">
        <v>0</v>
      </c>
      <c r="J39" s="40" t="s">
        <v>5144</v>
      </c>
    </row>
    <row r="40" spans="1:10" x14ac:dyDescent="0.25">
      <c r="A40" s="15" t="s">
        <v>287</v>
      </c>
      <c r="B40" s="42" t="str">
        <f>HYPERLINK(Table1[[#This Row],[Link]], Table1[[#This Row],[Pattern w/out Hyperlink]])</f>
        <v>Endurepel Bondi</v>
      </c>
      <c r="C40" s="39">
        <f t="shared" si="0"/>
        <v>1</v>
      </c>
      <c r="D40" s="39" t="s">
        <v>2721</v>
      </c>
      <c r="E40" s="39" t="s">
        <v>1466</v>
      </c>
      <c r="F40" s="10">
        <v>20</v>
      </c>
      <c r="G40" s="10"/>
      <c r="H40" s="8" t="s">
        <v>2734</v>
      </c>
      <c r="I40" s="39" t="s">
        <v>1598</v>
      </c>
      <c r="J40" s="40" t="s">
        <v>5520</v>
      </c>
    </row>
    <row r="41" spans="1:10" x14ac:dyDescent="0.25">
      <c r="A41" s="15" t="s">
        <v>288</v>
      </c>
      <c r="B41" s="42" t="str">
        <f>HYPERLINK(Table1[[#This Row],[Link]], Table1[[#This Row],[Pattern w/out Hyperlink]])</f>
        <v>Endurepel Cocoon</v>
      </c>
      <c r="C41" s="39">
        <f t="shared" si="0"/>
        <v>1</v>
      </c>
      <c r="D41" s="39" t="s">
        <v>2721</v>
      </c>
      <c r="E41" s="39" t="s">
        <v>1466</v>
      </c>
      <c r="F41" s="10">
        <v>23.2</v>
      </c>
      <c r="G41" s="10"/>
      <c r="H41" s="8" t="s">
        <v>2735</v>
      </c>
      <c r="I41" s="39" t="s">
        <v>1598</v>
      </c>
      <c r="J41" s="40" t="s">
        <v>5520</v>
      </c>
    </row>
    <row r="42" spans="1:10" x14ac:dyDescent="0.25">
      <c r="A42" s="15" t="s">
        <v>4099</v>
      </c>
      <c r="B42" s="41" t="str">
        <f>HYPERLINK(Table1[[#This Row],[Link]], Table1[[#This Row],[Pattern w/out Hyperlink]])</f>
        <v>Endurepel Harper</v>
      </c>
      <c r="C42" s="39">
        <f t="shared" si="0"/>
        <v>1</v>
      </c>
      <c r="D42" s="39" t="s">
        <v>2721</v>
      </c>
      <c r="E42" s="39" t="s">
        <v>1466</v>
      </c>
      <c r="F42" s="10">
        <v>21.25</v>
      </c>
      <c r="G42" s="10"/>
      <c r="H42" s="8" t="s">
        <v>4100</v>
      </c>
      <c r="I42" s="39" t="s">
        <v>1598</v>
      </c>
      <c r="J42" s="40" t="s">
        <v>5520</v>
      </c>
    </row>
    <row r="43" spans="1:10" x14ac:dyDescent="0.25">
      <c r="A43" s="15" t="s">
        <v>5529</v>
      </c>
      <c r="B43" s="42" t="str">
        <f>HYPERLINK(Table1[[#This Row],[Link]], Table1[[#This Row],[Pattern w/out Hyperlink]])</f>
        <v>Endurepel McCoy</v>
      </c>
      <c r="C43" s="39">
        <f t="shared" si="0"/>
        <v>1</v>
      </c>
      <c r="D43" s="39" t="s">
        <v>2721</v>
      </c>
      <c r="E43" s="39" t="s">
        <v>1466</v>
      </c>
      <c r="F43" s="10">
        <v>23.85</v>
      </c>
      <c r="G43" s="10"/>
      <c r="H43" s="8" t="s">
        <v>2744</v>
      </c>
      <c r="I43" s="39" t="s">
        <v>1598</v>
      </c>
      <c r="J43" s="40" t="s">
        <v>5520</v>
      </c>
    </row>
    <row r="44" spans="1:10" x14ac:dyDescent="0.25">
      <c r="A44" s="15" t="s">
        <v>297</v>
      </c>
      <c r="B44" s="42" t="str">
        <f>HYPERLINK(Table1[[#This Row],[Link]], Table1[[#This Row],[Pattern w/out Hyperlink]])</f>
        <v>Endurepel Medley</v>
      </c>
      <c r="C44" s="39">
        <f t="shared" si="0"/>
        <v>1</v>
      </c>
      <c r="D44" s="39" t="s">
        <v>2721</v>
      </c>
      <c r="E44" s="39" t="s">
        <v>1466</v>
      </c>
      <c r="F44" s="10">
        <v>24.25</v>
      </c>
      <c r="G44" s="10"/>
      <c r="H44" s="8" t="s">
        <v>2745</v>
      </c>
      <c r="I44" s="39" t="s">
        <v>5090</v>
      </c>
      <c r="J44" s="40" t="s">
        <v>5520</v>
      </c>
    </row>
    <row r="45" spans="1:10" x14ac:dyDescent="0.25">
      <c r="A45" s="15" t="s">
        <v>302</v>
      </c>
      <c r="B45" s="42" t="str">
        <f>HYPERLINK(Table1[[#This Row],[Link]], Table1[[#This Row],[Pattern w/out Hyperlink]])</f>
        <v>Endurepel Nomad</v>
      </c>
      <c r="C45" s="39">
        <f t="shared" si="0"/>
        <v>1</v>
      </c>
      <c r="D45" s="39" t="s">
        <v>2721</v>
      </c>
      <c r="E45" s="39" t="s">
        <v>1466</v>
      </c>
      <c r="F45" s="10">
        <v>24.8</v>
      </c>
      <c r="G45" s="10"/>
      <c r="H45" s="8" t="s">
        <v>2750</v>
      </c>
      <c r="I45" s="39" t="s">
        <v>5090</v>
      </c>
      <c r="J45" s="40" t="s">
        <v>5520</v>
      </c>
    </row>
    <row r="46" spans="1:10" x14ac:dyDescent="0.25">
      <c r="A46" s="15" t="s">
        <v>8028</v>
      </c>
      <c r="B46" s="41" t="str">
        <f>HYPERLINK(Table1[[#This Row],[Link]], Table1[[#This Row],[Pattern w/out Hyperlink]])</f>
        <v>Fandango</v>
      </c>
      <c r="C46" s="39">
        <f t="shared" si="0"/>
        <v>1</v>
      </c>
      <c r="D46" s="39" t="s">
        <v>2721</v>
      </c>
      <c r="E46" s="39" t="s">
        <v>1466</v>
      </c>
      <c r="F46" s="10">
        <v>20.75</v>
      </c>
      <c r="G46" s="10"/>
      <c r="H46" s="8" t="s">
        <v>8029</v>
      </c>
      <c r="I46" s="39" t="s">
        <v>0</v>
      </c>
      <c r="J46" s="40" t="s">
        <v>5144</v>
      </c>
    </row>
    <row r="47" spans="1:10" x14ac:dyDescent="0.25">
      <c r="A47" s="15" t="s">
        <v>7869</v>
      </c>
      <c r="B47" s="41" t="str">
        <f>HYPERLINK(Table1[[#This Row],[Link]], Table1[[#This Row],[Pattern w/out Hyperlink]])</f>
        <v>Felicity</v>
      </c>
      <c r="C47" s="39">
        <f t="shared" si="0"/>
        <v>1</v>
      </c>
      <c r="D47" s="39" t="s">
        <v>2721</v>
      </c>
      <c r="E47" s="39" t="s">
        <v>1466</v>
      </c>
      <c r="F47" s="10">
        <v>16.2</v>
      </c>
      <c r="G47" s="10"/>
      <c r="H47" s="8" t="s">
        <v>7870</v>
      </c>
      <c r="I47" s="39" t="s">
        <v>1598</v>
      </c>
      <c r="J47" s="40" t="s">
        <v>5144</v>
      </c>
    </row>
    <row r="48" spans="1:10" x14ac:dyDescent="0.25">
      <c r="A48" s="15" t="s">
        <v>7988</v>
      </c>
      <c r="B48" s="41" t="str">
        <f>HYPERLINK(Table1[[#This Row],[Link]], Table1[[#This Row],[Pattern w/out Hyperlink]])</f>
        <v>Fiera</v>
      </c>
      <c r="C48" s="39">
        <f t="shared" si="0"/>
        <v>1</v>
      </c>
      <c r="D48" s="39" t="s">
        <v>2721</v>
      </c>
      <c r="E48" s="39" t="s">
        <v>1466</v>
      </c>
      <c r="F48" s="10">
        <v>16.05</v>
      </c>
      <c r="G48" s="10"/>
      <c r="H48" s="8" t="s">
        <v>7989</v>
      </c>
      <c r="I48" s="39" t="s">
        <v>5090</v>
      </c>
      <c r="J48" s="40" t="s">
        <v>5144</v>
      </c>
    </row>
    <row r="49" spans="1:10" x14ac:dyDescent="0.25">
      <c r="A49" s="15" t="s">
        <v>351</v>
      </c>
      <c r="B49" s="42" t="str">
        <f>HYPERLINK(Table1[[#This Row],[Link]], Table1[[#This Row],[Pattern w/out Hyperlink]])</f>
        <v>Fleck</v>
      </c>
      <c r="C49" s="39">
        <f t="shared" si="0"/>
        <v>1</v>
      </c>
      <c r="D49" s="39" t="s">
        <v>22</v>
      </c>
      <c r="E49" s="39" t="s">
        <v>1466</v>
      </c>
      <c r="F49" s="10">
        <f>Table1[[#This Row],[USD Pricing]]*Exchange!$A$1</f>
        <v>0</v>
      </c>
      <c r="G49" s="10"/>
      <c r="H49" s="8" t="s">
        <v>1704</v>
      </c>
      <c r="I49" s="39" t="s">
        <v>5090</v>
      </c>
      <c r="J49" s="40" t="s">
        <v>5144</v>
      </c>
    </row>
    <row r="50" spans="1:10" ht="28.5" x14ac:dyDescent="0.25">
      <c r="A50" s="15" t="s">
        <v>363</v>
      </c>
      <c r="B50" s="42" t="str">
        <f>HYPERLINK(Table1[[#This Row],[Link]], Table1[[#This Row],[Pattern w/out Hyperlink]])</f>
        <v>Focal</v>
      </c>
      <c r="C50" s="39">
        <f t="shared" si="0"/>
        <v>1</v>
      </c>
      <c r="D50" s="39" t="s">
        <v>28</v>
      </c>
      <c r="E50" s="39" t="s">
        <v>1466</v>
      </c>
      <c r="F50" s="10">
        <f>Table1[[#This Row],[USD Pricing]]*Exchange!$A$1</f>
        <v>13.86</v>
      </c>
      <c r="G50" s="10">
        <v>9.9</v>
      </c>
      <c r="H50" s="8" t="s">
        <v>6349</v>
      </c>
      <c r="I50" s="39" t="s">
        <v>0</v>
      </c>
      <c r="J50" s="40" t="s">
        <v>5659</v>
      </c>
    </row>
    <row r="51" spans="1:10" x14ac:dyDescent="0.25">
      <c r="A51" s="15" t="s">
        <v>365</v>
      </c>
      <c r="B51" s="41" t="str">
        <f>HYPERLINK(Table1[[#This Row],[Link]], Table1[[#This Row],[Pattern w/out Hyperlink]])</f>
        <v>Folio</v>
      </c>
      <c r="C51" s="39">
        <f t="shared" si="0"/>
        <v>1</v>
      </c>
      <c r="D51" s="39" t="s">
        <v>2721</v>
      </c>
      <c r="E51" s="39" t="s">
        <v>1466</v>
      </c>
      <c r="F51" s="10">
        <v>19.100000000000001</v>
      </c>
      <c r="G51" s="10"/>
      <c r="H51" s="8" t="s">
        <v>7968</v>
      </c>
      <c r="I51" s="39" t="s">
        <v>0</v>
      </c>
      <c r="J51" s="40" t="s">
        <v>5144</v>
      </c>
    </row>
    <row r="52" spans="1:10" x14ac:dyDescent="0.25">
      <c r="A52" s="15" t="s">
        <v>372</v>
      </c>
      <c r="B52" s="42" t="str">
        <f>HYPERLINK(Table1[[#This Row],[Link]], Table1[[#This Row],[Pattern w/out Hyperlink]])</f>
        <v>Forte</v>
      </c>
      <c r="C52" s="39">
        <f t="shared" si="0"/>
        <v>1</v>
      </c>
      <c r="D52" s="39" t="s">
        <v>24</v>
      </c>
      <c r="E52" s="39" t="s">
        <v>1466</v>
      </c>
      <c r="F52" s="10">
        <f>Table1[[#This Row],[USD Pricing]]*Exchange!$A$1</f>
        <v>18.829999999999998</v>
      </c>
      <c r="G52" s="10">
        <v>13.45</v>
      </c>
      <c r="H52" s="8" t="s">
        <v>2001</v>
      </c>
      <c r="I52" s="39" t="s">
        <v>1598</v>
      </c>
      <c r="J52" s="40" t="s">
        <v>5144</v>
      </c>
    </row>
    <row r="53" spans="1:10" x14ac:dyDescent="0.25">
      <c r="A53" s="15" t="s">
        <v>8035</v>
      </c>
      <c r="B53" s="41" t="str">
        <f>HYPERLINK(Table1[[#This Row],[Link]], Table1[[#This Row],[Pattern w/out Hyperlink]])</f>
        <v>Fortress</v>
      </c>
      <c r="C53" s="39">
        <f t="shared" si="0"/>
        <v>1</v>
      </c>
      <c r="D53" s="39" t="s">
        <v>2721</v>
      </c>
      <c r="E53" s="39" t="s">
        <v>1466</v>
      </c>
      <c r="F53" s="10">
        <v>22.35</v>
      </c>
      <c r="G53" s="10"/>
      <c r="H53" s="8" t="s">
        <v>8036</v>
      </c>
      <c r="I53" s="39" t="s">
        <v>0</v>
      </c>
      <c r="J53" s="40" t="s">
        <v>5144</v>
      </c>
    </row>
    <row r="54" spans="1:10" x14ac:dyDescent="0.25">
      <c r="A54" s="15" t="s">
        <v>373</v>
      </c>
      <c r="B54" s="42" t="str">
        <f>HYPERLINK(Table1[[#This Row],[Link]], Table1[[#This Row],[Pattern w/out Hyperlink]])</f>
        <v>Foundation</v>
      </c>
      <c r="C54" s="39">
        <f t="shared" si="0"/>
        <v>1</v>
      </c>
      <c r="D54" s="39" t="s">
        <v>2721</v>
      </c>
      <c r="E54" s="39" t="s">
        <v>1466</v>
      </c>
      <c r="F54" s="10">
        <v>21.9</v>
      </c>
      <c r="G54" s="10"/>
      <c r="H54" s="8" t="s">
        <v>2760</v>
      </c>
      <c r="I54" s="39" t="s">
        <v>1598</v>
      </c>
      <c r="J54" s="40" t="s">
        <v>5144</v>
      </c>
    </row>
    <row r="55" spans="1:10" x14ac:dyDescent="0.25">
      <c r="A55" s="15" t="s">
        <v>377</v>
      </c>
      <c r="B55" s="41" t="str">
        <f>HYPERLINK(Table1[[#This Row],[Link]], Table1[[#This Row],[Pattern w/out Hyperlink]])</f>
        <v>Framework</v>
      </c>
      <c r="C55" s="39">
        <f t="shared" si="0"/>
        <v>1</v>
      </c>
      <c r="D55" s="39" t="s">
        <v>1469</v>
      </c>
      <c r="E55" s="39" t="s">
        <v>1466</v>
      </c>
      <c r="F55" s="10">
        <v>22</v>
      </c>
      <c r="G55" s="10"/>
      <c r="H55" s="8" t="s">
        <v>1507</v>
      </c>
      <c r="I55" s="39" t="s">
        <v>1598</v>
      </c>
      <c r="J55" s="40" t="s">
        <v>5144</v>
      </c>
    </row>
    <row r="56" spans="1:10" x14ac:dyDescent="0.25">
      <c r="A56" s="15" t="s">
        <v>378</v>
      </c>
      <c r="B56" s="42" t="str">
        <f>HYPERLINK(Table1[[#This Row],[Link]], Table1[[#This Row],[Pattern w/out Hyperlink]])</f>
        <v>Franklin</v>
      </c>
      <c r="C56" s="39">
        <f t="shared" si="0"/>
        <v>1</v>
      </c>
      <c r="D56" s="39" t="s">
        <v>2721</v>
      </c>
      <c r="E56" s="39" t="s">
        <v>1466</v>
      </c>
      <c r="F56" s="10">
        <v>20.25</v>
      </c>
      <c r="G56" s="10"/>
      <c r="H56" s="8" t="s">
        <v>2761</v>
      </c>
      <c r="I56" s="39" t="s">
        <v>1598</v>
      </c>
      <c r="J56" s="40" t="s">
        <v>5144</v>
      </c>
    </row>
    <row r="57" spans="1:10" x14ac:dyDescent="0.25">
      <c r="A57" s="15" t="s">
        <v>388</v>
      </c>
      <c r="B57" s="42" t="str">
        <f>HYPERLINK(Table1[[#This Row],[Link]], Table1[[#This Row],[Pattern w/out Hyperlink]])</f>
        <v>Fusion</v>
      </c>
      <c r="C57" s="39">
        <f t="shared" si="0"/>
        <v>1</v>
      </c>
      <c r="D57" s="39" t="s">
        <v>2721</v>
      </c>
      <c r="E57" s="39" t="s">
        <v>1466</v>
      </c>
      <c r="F57" s="10">
        <v>21</v>
      </c>
      <c r="G57" s="10"/>
      <c r="H57" s="8" t="s">
        <v>2762</v>
      </c>
      <c r="I57" s="39" t="s">
        <v>1598</v>
      </c>
      <c r="J57" s="40" t="s">
        <v>5550</v>
      </c>
    </row>
    <row r="58" spans="1:10" x14ac:dyDescent="0.25">
      <c r="A58" s="15" t="s">
        <v>7898</v>
      </c>
      <c r="B58" s="41" t="str">
        <f>HYPERLINK(Table1[[#This Row],[Link]], Table1[[#This Row],[Pattern w/out Hyperlink]])</f>
        <v>Gavin</v>
      </c>
      <c r="C58" s="39">
        <f t="shared" si="0"/>
        <v>1</v>
      </c>
      <c r="D58" s="39" t="s">
        <v>2721</v>
      </c>
      <c r="E58" s="39" t="s">
        <v>1466</v>
      </c>
      <c r="F58" s="10">
        <v>23.2</v>
      </c>
      <c r="G58" s="10"/>
      <c r="H58" s="8" t="s">
        <v>7899</v>
      </c>
      <c r="I58" s="39" t="s">
        <v>5090</v>
      </c>
      <c r="J58" s="40" t="s">
        <v>5144</v>
      </c>
    </row>
    <row r="59" spans="1:10" x14ac:dyDescent="0.25">
      <c r="A59" s="15" t="s">
        <v>1707</v>
      </c>
      <c r="B59" s="41" t="str">
        <f>HYPERLINK(Table1[[#This Row],[Link]], Table1[[#This Row],[Pattern w/out Hyperlink]])</f>
        <v>Gesture</v>
      </c>
      <c r="C59" s="39">
        <f t="shared" si="0"/>
        <v>1</v>
      </c>
      <c r="D59" s="39" t="s">
        <v>2721</v>
      </c>
      <c r="E59" s="39" t="s">
        <v>1466</v>
      </c>
      <c r="F59" s="10">
        <v>24.7</v>
      </c>
      <c r="G59" s="10"/>
      <c r="H59" s="8" t="s">
        <v>7928</v>
      </c>
      <c r="I59" s="39" t="s">
        <v>0</v>
      </c>
      <c r="J59" s="40" t="s">
        <v>5144</v>
      </c>
    </row>
    <row r="60" spans="1:10" x14ac:dyDescent="0.25">
      <c r="A60" s="15" t="s">
        <v>7940</v>
      </c>
      <c r="B60" s="41" t="str">
        <f>HYPERLINK(Table1[[#This Row],[Link]], Table1[[#This Row],[Pattern w/out Hyperlink]])</f>
        <v>Graddy</v>
      </c>
      <c r="C60" s="39">
        <f t="shared" si="0"/>
        <v>1</v>
      </c>
      <c r="D60" s="39" t="s">
        <v>2721</v>
      </c>
      <c r="E60" s="39" t="s">
        <v>1466</v>
      </c>
      <c r="F60" s="10">
        <v>23.15</v>
      </c>
      <c r="G60" s="10"/>
      <c r="H60" s="8" t="s">
        <v>7941</v>
      </c>
      <c r="I60" s="39" t="s">
        <v>5090</v>
      </c>
      <c r="J60" s="40" t="s">
        <v>5144</v>
      </c>
    </row>
    <row r="61" spans="1:10" x14ac:dyDescent="0.25">
      <c r="A61" s="15" t="s">
        <v>4103</v>
      </c>
      <c r="B61" s="41" t="str">
        <f>HYPERLINK(Table1[[#This Row],[Link]], Table1[[#This Row],[Pattern w/out Hyperlink]])</f>
        <v>Harley</v>
      </c>
      <c r="C61" s="39">
        <f t="shared" si="0"/>
        <v>1</v>
      </c>
      <c r="D61" s="39" t="s">
        <v>2721</v>
      </c>
      <c r="E61" s="39" t="s">
        <v>1466</v>
      </c>
      <c r="F61" s="10">
        <v>17.75</v>
      </c>
      <c r="G61" s="10"/>
      <c r="H61" s="8" t="s">
        <v>4104</v>
      </c>
      <c r="I61" s="39" t="s">
        <v>1598</v>
      </c>
      <c r="J61" s="40" t="s">
        <v>5319</v>
      </c>
    </row>
    <row r="62" spans="1:10" x14ac:dyDescent="0.25">
      <c r="A62" s="15" t="s">
        <v>4034</v>
      </c>
      <c r="B62" s="41" t="str">
        <f>HYPERLINK(Table1[[#This Row],[Link]], Table1[[#This Row],[Pattern w/out Hyperlink]])</f>
        <v>Harper</v>
      </c>
      <c r="C62" s="39">
        <f t="shared" si="0"/>
        <v>1</v>
      </c>
      <c r="D62" s="39" t="s">
        <v>2721</v>
      </c>
      <c r="E62" s="39" t="s">
        <v>1466</v>
      </c>
      <c r="F62" s="10">
        <v>15.95</v>
      </c>
      <c r="G62" s="10"/>
      <c r="H62" s="8" t="s">
        <v>7873</v>
      </c>
      <c r="I62" s="39" t="s">
        <v>5090</v>
      </c>
      <c r="J62" s="40" t="s">
        <v>5144</v>
      </c>
    </row>
    <row r="63" spans="1:10" x14ac:dyDescent="0.25">
      <c r="A63" s="15" t="s">
        <v>4105</v>
      </c>
      <c r="B63" s="41" t="str">
        <f>HYPERLINK(Table1[[#This Row],[Link]], Table1[[#This Row],[Pattern w/out Hyperlink]])</f>
        <v>Heavenly</v>
      </c>
      <c r="C63" s="39">
        <f t="shared" si="0"/>
        <v>1</v>
      </c>
      <c r="D63" s="39" t="s">
        <v>2721</v>
      </c>
      <c r="E63" s="39" t="s">
        <v>1466</v>
      </c>
      <c r="F63" s="10">
        <v>19.3</v>
      </c>
      <c r="G63" s="10"/>
      <c r="H63" s="8" t="s">
        <v>4106</v>
      </c>
      <c r="I63" s="39" t="s">
        <v>1598</v>
      </c>
      <c r="J63" s="40" t="s">
        <v>5144</v>
      </c>
    </row>
    <row r="64" spans="1:10" x14ac:dyDescent="0.25">
      <c r="A64" s="15" t="s">
        <v>2767</v>
      </c>
      <c r="B64" s="42" t="str">
        <f>HYPERLINK(Table1[[#This Row],[Link]], Table1[[#This Row],[Pattern w/out Hyperlink]])</f>
        <v>Holly</v>
      </c>
      <c r="C64" s="39">
        <f t="shared" si="0"/>
        <v>1</v>
      </c>
      <c r="D64" s="39" t="s">
        <v>2721</v>
      </c>
      <c r="E64" s="39" t="s">
        <v>1466</v>
      </c>
      <c r="F64" s="10">
        <v>23.2</v>
      </c>
      <c r="G64" s="10"/>
      <c r="H64" s="8" t="s">
        <v>2768</v>
      </c>
      <c r="I64" s="39" t="s">
        <v>1598</v>
      </c>
      <c r="J64" s="40" t="s">
        <v>5144</v>
      </c>
    </row>
    <row r="65" spans="1:10" x14ac:dyDescent="0.25">
      <c r="A65" s="15" t="s">
        <v>8037</v>
      </c>
      <c r="B65" s="41" t="str">
        <f>HYPERLINK(Table1[[#This Row],[Link]], Table1[[#This Row],[Pattern w/out Hyperlink]])</f>
        <v>Intent</v>
      </c>
      <c r="C65" s="39">
        <f t="shared" si="0"/>
        <v>1</v>
      </c>
      <c r="D65" s="39" t="s">
        <v>2721</v>
      </c>
      <c r="E65" s="39" t="s">
        <v>1466</v>
      </c>
      <c r="F65" s="10">
        <v>18.5</v>
      </c>
      <c r="G65" s="10"/>
      <c r="H65" s="8" t="s">
        <v>8038</v>
      </c>
      <c r="I65" s="39" t="s">
        <v>0</v>
      </c>
      <c r="J65" s="40" t="s">
        <v>5144</v>
      </c>
    </row>
    <row r="66" spans="1:10" x14ac:dyDescent="0.25">
      <c r="A66" s="15" t="s">
        <v>4107</v>
      </c>
      <c r="B66" s="41" t="str">
        <f>HYPERLINK(Table1[[#This Row],[Link]], Table1[[#This Row],[Pattern w/out Hyperlink]])</f>
        <v>Intrigue</v>
      </c>
      <c r="C66" s="39">
        <f t="shared" ref="C66:C129" si="1">IF(F66&lt;=$L$1,$K$1,IF(AND(F66&gt;=$L$2,F66&lt;=$M$2),$K$2,IF(AND(F66&gt;=$L$3,F66&lt;=$M$3),$K$3,IF(AND(F66&gt;=$L$4,F66&lt;=$M$4),$K$4,IF(AND(F66&gt;=$L$5,F66&lt;=$M$5),$K$5,IF(AND(F66&gt;=$L$6,F66&lt;=$M$6),$K$6,IF(AND(F66&gt;=$L$7,F66&lt;=$M$7),$K$7,IF(AND(F66&gt;=$L$8,F66&lt;=$M$8),$K$8,IF(AND(F66&gt;=$L$9,F66&lt;=$M$9),$K$9,IF(AND(F66&gt;$L$10,F66&lt;=$M$10),$K$10,IF(AND(F66&gt;=$L$11,F66&lt;=$M$11),$K$11,IF(AND(F66&gt;=$L$12,F66&lt;=$M$12),$K$12,IF(AND(F66&gt;=$L$13,F66&lt;=$M$13),$K$13,IF(AND(F66&gt;=$L$14,F66&lt;=$M$14),$K$14,IF(AND(F66&gt;=$L$15,F66&lt;=$M$15),$K$15,IF(AND(F66&gt;=$L$16,F66&lt;=$M$16),$K$16,IF(AND(F66&gt;=$L$17,F66&lt;=$M$17),$K$17,IF(AND(F66&gt;=$L$18,F66&lt;=$M$18),$K$18,IF(AND(F66&gt;=$L$19,F66&lt;=$M$19),$K$19,IF(AND(F66&gt;=$L$20,F66&lt;=$M$20),$K$20,IF(AND(F66&gt;=$L$21,F66&lt;=$M$21),$K$21,IF(AND(F66&gt;=$L$22,F66&lt;=$M$22),$K$22,IF(AND(F66&gt;=$L$23,F66&lt;=$M$23),$K$23,IF(AND(F66&gt;=$L$24,F66&lt;=$M$24),$K$24,IF(AND(F66&gt;=$L$25,F66&lt;=$M$25),$K$25,IF(AND(F66&gt;=$L$26,F66&lt;=$M$26),$K$26,IF(AND(F66&gt;=$L$27,F66&lt;=$M$27),$K$27,IF(AND(F66&gt;=$L$28,F66&lt;=$M$28),$K$28,IF(AND(F66&gt;=$L$29,F66&lt;=$M$29),$K$29,IF(AND(F66&gt;=$L$30,F66&lt;=$M$30),$K$30,IF(AND(F66&gt;=$L$31,F66&lt;=$M$31),$K$31,IF(AND(F66&gt;=$L$32,F66&lt;=$M$32),$K$32,""))))))))))))))))))))))))))))))))</f>
        <v>1</v>
      </c>
      <c r="D66" s="39" t="s">
        <v>2721</v>
      </c>
      <c r="E66" s="39" t="s">
        <v>1466</v>
      </c>
      <c r="F66" s="10">
        <v>20.85</v>
      </c>
      <c r="G66" s="10"/>
      <c r="H66" s="8" t="s">
        <v>4108</v>
      </c>
      <c r="I66" s="39" t="s">
        <v>1598</v>
      </c>
      <c r="J66" s="40" t="s">
        <v>5541</v>
      </c>
    </row>
    <row r="67" spans="1:10" x14ac:dyDescent="0.25">
      <c r="A67" s="15" t="s">
        <v>4109</v>
      </c>
      <c r="B67" s="41" t="str">
        <f>HYPERLINK(Table1[[#This Row],[Link]], Table1[[#This Row],[Pattern w/out Hyperlink]])</f>
        <v>Jeffery</v>
      </c>
      <c r="C67" s="39">
        <f t="shared" si="1"/>
        <v>1</v>
      </c>
      <c r="D67" s="39" t="s">
        <v>2721</v>
      </c>
      <c r="E67" s="39" t="s">
        <v>1466</v>
      </c>
      <c r="F67" s="10">
        <v>20.25</v>
      </c>
      <c r="G67" s="10"/>
      <c r="H67" s="8" t="s">
        <v>4110</v>
      </c>
      <c r="I67" s="39" t="s">
        <v>5090</v>
      </c>
      <c r="J67" s="40" t="s">
        <v>5144</v>
      </c>
    </row>
    <row r="68" spans="1:10" x14ac:dyDescent="0.25">
      <c r="A68" s="15" t="s">
        <v>493</v>
      </c>
      <c r="B68" s="41" t="str">
        <f>HYPERLINK(Table1[[#This Row],[Link]], Table1[[#This Row],[Pattern w/out Hyperlink]])</f>
        <v>Journey</v>
      </c>
      <c r="C68" s="39">
        <f t="shared" si="1"/>
        <v>1</v>
      </c>
      <c r="D68" s="39" t="s">
        <v>2721</v>
      </c>
      <c r="E68" s="39" t="s">
        <v>1466</v>
      </c>
      <c r="F68" s="10">
        <v>19.3</v>
      </c>
      <c r="G68" s="10"/>
      <c r="H68" s="8" t="s">
        <v>4111</v>
      </c>
      <c r="I68" s="39" t="s">
        <v>1598</v>
      </c>
      <c r="J68" s="40" t="s">
        <v>5144</v>
      </c>
    </row>
    <row r="69" spans="1:10" x14ac:dyDescent="0.25">
      <c r="A69" s="15" t="s">
        <v>8033</v>
      </c>
      <c r="B69" s="41" t="str">
        <f>HYPERLINK(Table1[[#This Row],[Link]], Table1[[#This Row],[Pattern w/out Hyperlink]])</f>
        <v>Julep</v>
      </c>
      <c r="C69" s="39">
        <f t="shared" si="1"/>
        <v>1</v>
      </c>
      <c r="D69" s="39" t="s">
        <v>2721</v>
      </c>
      <c r="E69" s="39" t="s">
        <v>1466</v>
      </c>
      <c r="F69" s="10">
        <v>17</v>
      </c>
      <c r="G69" s="10"/>
      <c r="H69" s="8" t="s">
        <v>8034</v>
      </c>
      <c r="I69" s="39" t="s">
        <v>5090</v>
      </c>
      <c r="J69" s="40" t="s">
        <v>5144</v>
      </c>
    </row>
    <row r="70" spans="1:10" x14ac:dyDescent="0.25">
      <c r="A70" s="15" t="s">
        <v>4112</v>
      </c>
      <c r="B70" s="41" t="str">
        <f>HYPERLINK(Table1[[#This Row],[Link]], Table1[[#This Row],[Pattern w/out Hyperlink]])</f>
        <v>Juniper</v>
      </c>
      <c r="C70" s="39">
        <f t="shared" si="1"/>
        <v>1</v>
      </c>
      <c r="D70" s="39" t="s">
        <v>2721</v>
      </c>
      <c r="E70" s="39" t="s">
        <v>1466</v>
      </c>
      <c r="F70" s="10">
        <v>23.2</v>
      </c>
      <c r="G70" s="10"/>
      <c r="H70" s="8" t="s">
        <v>4113</v>
      </c>
      <c r="I70" s="39" t="s">
        <v>5090</v>
      </c>
      <c r="J70" s="40" t="s">
        <v>5144</v>
      </c>
    </row>
    <row r="71" spans="1:10" ht="28.5" x14ac:dyDescent="0.25">
      <c r="A71" s="15" t="s">
        <v>506</v>
      </c>
      <c r="B71" s="42" t="str">
        <f>HYPERLINK(Table1[[#This Row],[Link]], Table1[[#This Row],[Pattern w/out Hyperlink]])</f>
        <v>Kinney</v>
      </c>
      <c r="C71" s="39">
        <f t="shared" si="1"/>
        <v>1</v>
      </c>
      <c r="D71" s="39" t="s">
        <v>28</v>
      </c>
      <c r="E71" s="39" t="s">
        <v>1466</v>
      </c>
      <c r="F71" s="10">
        <f>Table1[[#This Row],[USD Pricing]]*Exchange!$A$1</f>
        <v>17.009999999999998</v>
      </c>
      <c r="G71" s="10">
        <v>12.15</v>
      </c>
      <c r="H71" s="8" t="s">
        <v>6375</v>
      </c>
      <c r="I71" s="39" t="s">
        <v>0</v>
      </c>
      <c r="J71" s="40" t="s">
        <v>5898</v>
      </c>
    </row>
    <row r="72" spans="1:10" x14ac:dyDescent="0.25">
      <c r="A72" s="15" t="s">
        <v>7881</v>
      </c>
      <c r="B72" s="41" t="str">
        <f>HYPERLINK(Table1[[#This Row],[Link]], Table1[[#This Row],[Pattern w/out Hyperlink]])</f>
        <v>Lido</v>
      </c>
      <c r="C72" s="39">
        <f t="shared" si="1"/>
        <v>1</v>
      </c>
      <c r="D72" s="39" t="s">
        <v>2721</v>
      </c>
      <c r="E72" s="39" t="s">
        <v>1466</v>
      </c>
      <c r="F72" s="10">
        <v>19.3</v>
      </c>
      <c r="G72" s="10"/>
      <c r="H72" s="8" t="s">
        <v>7882</v>
      </c>
      <c r="I72" s="39" t="s">
        <v>5090</v>
      </c>
      <c r="J72" s="40" t="s">
        <v>5390</v>
      </c>
    </row>
    <row r="73" spans="1:10" x14ac:dyDescent="0.25">
      <c r="A73" s="15" t="s">
        <v>4116</v>
      </c>
      <c r="B73" s="41" t="str">
        <f>HYPERLINK(Table1[[#This Row],[Link]], Table1[[#This Row],[Pattern w/out Hyperlink]])</f>
        <v>Loft</v>
      </c>
      <c r="C73" s="39">
        <f t="shared" si="1"/>
        <v>1</v>
      </c>
      <c r="D73" s="39" t="s">
        <v>2721</v>
      </c>
      <c r="E73" s="39" t="s">
        <v>1466</v>
      </c>
      <c r="F73" s="10">
        <v>21.9</v>
      </c>
      <c r="G73" s="10"/>
      <c r="H73" s="8" t="s">
        <v>4117</v>
      </c>
      <c r="I73" s="39" t="s">
        <v>1598</v>
      </c>
      <c r="J73" s="40" t="s">
        <v>5144</v>
      </c>
    </row>
    <row r="74" spans="1:10" x14ac:dyDescent="0.25">
      <c r="A74" s="15" t="s">
        <v>1484</v>
      </c>
      <c r="B74" s="42" t="str">
        <f>HYPERLINK(Table1[[#This Row],[Link]], Table1[[#This Row],[Pattern w/out Hyperlink]])</f>
        <v>Loggia</v>
      </c>
      <c r="C74" s="39">
        <f t="shared" si="1"/>
        <v>1</v>
      </c>
      <c r="D74" s="39" t="s">
        <v>2721</v>
      </c>
      <c r="E74" s="39" t="s">
        <v>1466</v>
      </c>
      <c r="F74" s="10">
        <v>23.2</v>
      </c>
      <c r="G74" s="10"/>
      <c r="H74" s="8" t="s">
        <v>2771</v>
      </c>
      <c r="I74" s="39" t="s">
        <v>0</v>
      </c>
      <c r="J74" s="40" t="s">
        <v>5144</v>
      </c>
    </row>
    <row r="75" spans="1:10" x14ac:dyDescent="0.25">
      <c r="A75" s="15" t="s">
        <v>7918</v>
      </c>
      <c r="B75" s="41" t="str">
        <f>HYPERLINK(Table1[[#This Row],[Link]], Table1[[#This Row],[Pattern w/out Hyperlink]])</f>
        <v>Logic</v>
      </c>
      <c r="C75" s="39">
        <f t="shared" si="1"/>
        <v>1</v>
      </c>
      <c r="D75" s="39" t="s">
        <v>2721</v>
      </c>
      <c r="E75" s="39" t="s">
        <v>1466</v>
      </c>
      <c r="F75" s="10">
        <v>19.649999999999999</v>
      </c>
      <c r="G75" s="10"/>
      <c r="H75" s="8" t="s">
        <v>7919</v>
      </c>
      <c r="I75" s="39" t="s">
        <v>5090</v>
      </c>
      <c r="J75" s="40" t="s">
        <v>5144</v>
      </c>
    </row>
    <row r="76" spans="1:10" x14ac:dyDescent="0.25">
      <c r="A76" s="15" t="s">
        <v>4118</v>
      </c>
      <c r="B76" s="41" t="str">
        <f>HYPERLINK(Table1[[#This Row],[Link]], Table1[[#This Row],[Pattern w/out Hyperlink]])</f>
        <v>Louis</v>
      </c>
      <c r="C76" s="39">
        <f t="shared" si="1"/>
        <v>1</v>
      </c>
      <c r="D76" s="39" t="s">
        <v>2721</v>
      </c>
      <c r="E76" s="39" t="s">
        <v>1466</v>
      </c>
      <c r="F76" s="10">
        <v>20.85</v>
      </c>
      <c r="G76" s="10"/>
      <c r="H76" s="8" t="s">
        <v>4119</v>
      </c>
      <c r="I76" s="39" t="s">
        <v>5090</v>
      </c>
      <c r="J76" s="40" t="s">
        <v>5144</v>
      </c>
    </row>
    <row r="77" spans="1:10" x14ac:dyDescent="0.25">
      <c r="A77" s="15" t="s">
        <v>7902</v>
      </c>
      <c r="B77" s="41" t="str">
        <f>HYPERLINK(Table1[[#This Row],[Link]], Table1[[#This Row],[Pattern w/out Hyperlink]])</f>
        <v>Lucca</v>
      </c>
      <c r="C77" s="39">
        <f t="shared" si="1"/>
        <v>1</v>
      </c>
      <c r="D77" s="39" t="s">
        <v>2721</v>
      </c>
      <c r="E77" s="39" t="s">
        <v>1466</v>
      </c>
      <c r="F77" s="10">
        <v>24.7</v>
      </c>
      <c r="G77" s="10"/>
      <c r="H77" s="8" t="s">
        <v>7903</v>
      </c>
      <c r="I77" s="39" t="s">
        <v>5090</v>
      </c>
      <c r="J77" s="40" t="s">
        <v>5440</v>
      </c>
    </row>
    <row r="78" spans="1:10" ht="28.5" x14ac:dyDescent="0.25">
      <c r="A78" s="15" t="s">
        <v>3258</v>
      </c>
      <c r="B78" s="41" t="str">
        <f>HYPERLINK(Table1[[#This Row],[Link]], Table1[[#This Row],[Pattern w/out Hyperlink]])</f>
        <v>Luminary</v>
      </c>
      <c r="C78" s="39">
        <f t="shared" si="1"/>
        <v>1</v>
      </c>
      <c r="D78" s="39" t="s">
        <v>28</v>
      </c>
      <c r="E78" s="39" t="s">
        <v>1466</v>
      </c>
      <c r="F78" s="10">
        <f>Table1[[#This Row],[USD Pricing]]*Exchange!$A$1</f>
        <v>17.989999999999998</v>
      </c>
      <c r="G78" s="10">
        <v>12.85</v>
      </c>
      <c r="H78" s="8" t="s">
        <v>6745</v>
      </c>
      <c r="I78" s="39" t="s">
        <v>0</v>
      </c>
      <c r="J78" s="40" t="s">
        <v>5946</v>
      </c>
    </row>
    <row r="79" spans="1:10" x14ac:dyDescent="0.25">
      <c r="A79" s="15" t="s">
        <v>3876</v>
      </c>
      <c r="B79" s="41" t="str">
        <f>HYPERLINK(Table1[[#This Row],[Link]], Table1[[#This Row],[Pattern w/out Hyperlink]])</f>
        <v>Madeline</v>
      </c>
      <c r="C79" s="39">
        <f t="shared" si="1"/>
        <v>1</v>
      </c>
      <c r="D79" s="39" t="s">
        <v>2721</v>
      </c>
      <c r="E79" s="39" t="s">
        <v>1466</v>
      </c>
      <c r="F79" s="10">
        <v>14.05</v>
      </c>
      <c r="G79" s="10"/>
      <c r="H79" s="8" t="s">
        <v>4120</v>
      </c>
      <c r="I79" s="39" t="s">
        <v>0</v>
      </c>
      <c r="J79" s="40" t="s">
        <v>5144</v>
      </c>
    </row>
    <row r="80" spans="1:10" x14ac:dyDescent="0.25">
      <c r="A80" s="15" t="s">
        <v>8023</v>
      </c>
      <c r="B80" s="41" t="str">
        <f>HYPERLINK(Table1[[#This Row],[Link]], Table1[[#This Row],[Pattern w/out Hyperlink]])</f>
        <v>Maestro</v>
      </c>
      <c r="C80" s="39">
        <f t="shared" si="1"/>
        <v>1</v>
      </c>
      <c r="D80" s="39" t="s">
        <v>2721</v>
      </c>
      <c r="E80" s="39" t="s">
        <v>1466</v>
      </c>
      <c r="F80" s="10">
        <v>15.1</v>
      </c>
      <c r="G80" s="10"/>
      <c r="H80" s="8" t="s">
        <v>8024</v>
      </c>
      <c r="I80" s="39" t="s">
        <v>5090</v>
      </c>
      <c r="J80" s="40" t="s">
        <v>5144</v>
      </c>
    </row>
    <row r="81" spans="1:10" x14ac:dyDescent="0.25">
      <c r="A81" s="15" t="s">
        <v>7936</v>
      </c>
      <c r="B81" s="41" t="str">
        <f>HYPERLINK(Table1[[#This Row],[Link]], Table1[[#This Row],[Pattern w/out Hyperlink]])</f>
        <v>Mambo</v>
      </c>
      <c r="C81" s="39">
        <f t="shared" si="1"/>
        <v>1</v>
      </c>
      <c r="D81" s="39" t="s">
        <v>2721</v>
      </c>
      <c r="E81" s="39" t="s">
        <v>1466</v>
      </c>
      <c r="F81" s="10">
        <v>23.85</v>
      </c>
      <c r="G81" s="10"/>
      <c r="H81" s="8" t="s">
        <v>7937</v>
      </c>
      <c r="I81" s="39" t="s">
        <v>0</v>
      </c>
      <c r="J81" s="40" t="s">
        <v>5144</v>
      </c>
    </row>
    <row r="82" spans="1:10" x14ac:dyDescent="0.25">
      <c r="A82" s="15" t="s">
        <v>562</v>
      </c>
      <c r="B82" s="42" t="str">
        <f>HYPERLINK(Table1[[#This Row],[Link]], Table1[[#This Row],[Pattern w/out Hyperlink]])</f>
        <v>Marathon</v>
      </c>
      <c r="C82" s="39">
        <f t="shared" si="1"/>
        <v>1</v>
      </c>
      <c r="D82" s="39" t="s">
        <v>24</v>
      </c>
      <c r="E82" s="39" t="s">
        <v>1466</v>
      </c>
      <c r="F82" s="10">
        <f>Table1[[#This Row],[USD Pricing]]*Exchange!$A$1</f>
        <v>16.029999999999998</v>
      </c>
      <c r="G82" s="10">
        <v>11.45</v>
      </c>
      <c r="H82" s="8" t="s">
        <v>2018</v>
      </c>
      <c r="I82" s="39" t="s">
        <v>1598</v>
      </c>
      <c r="J82" s="40" t="s">
        <v>5144</v>
      </c>
    </row>
    <row r="83" spans="1:10" x14ac:dyDescent="0.25">
      <c r="A83" s="15" t="s">
        <v>7890</v>
      </c>
      <c r="B83" s="41" t="str">
        <f>HYPERLINK(Table1[[#This Row],[Link]], Table1[[#This Row],[Pattern w/out Hyperlink]])</f>
        <v>Marvel</v>
      </c>
      <c r="C83" s="39">
        <f t="shared" si="1"/>
        <v>1</v>
      </c>
      <c r="D83" s="39" t="s">
        <v>2721</v>
      </c>
      <c r="E83" s="39" t="s">
        <v>1466</v>
      </c>
      <c r="F83" s="10">
        <v>21.6</v>
      </c>
      <c r="G83" s="10"/>
      <c r="H83" s="8" t="s">
        <v>7891</v>
      </c>
      <c r="I83" s="39" t="s">
        <v>5090</v>
      </c>
      <c r="J83" s="40" t="s">
        <v>5144</v>
      </c>
    </row>
    <row r="84" spans="1:10" x14ac:dyDescent="0.25">
      <c r="A84" s="15" t="s">
        <v>4123</v>
      </c>
      <c r="B84" s="41" t="str">
        <f>HYPERLINK(Table1[[#This Row],[Link]], Table1[[#This Row],[Pattern w/out Hyperlink]])</f>
        <v>Masquerade</v>
      </c>
      <c r="C84" s="39">
        <f t="shared" si="1"/>
        <v>1</v>
      </c>
      <c r="D84" s="39" t="s">
        <v>2721</v>
      </c>
      <c r="E84" s="39" t="s">
        <v>1466</v>
      </c>
      <c r="F84" s="10">
        <v>24.55</v>
      </c>
      <c r="G84" s="10"/>
      <c r="H84" s="8" t="s">
        <v>4124</v>
      </c>
      <c r="I84" s="39" t="s">
        <v>0</v>
      </c>
      <c r="J84" s="40" t="s">
        <v>5144</v>
      </c>
    </row>
    <row r="85" spans="1:10" x14ac:dyDescent="0.25">
      <c r="A85" s="15" t="s">
        <v>4125</v>
      </c>
      <c r="B85" s="41" t="str">
        <f>HYPERLINK(Table1[[#This Row],[Link]], Table1[[#This Row],[Pattern w/out Hyperlink]])</f>
        <v>McCoy</v>
      </c>
      <c r="C85" s="39">
        <f t="shared" si="1"/>
        <v>1</v>
      </c>
      <c r="D85" s="39" t="s">
        <v>2721</v>
      </c>
      <c r="E85" s="39" t="s">
        <v>1466</v>
      </c>
      <c r="F85" s="10">
        <v>18.600000000000001</v>
      </c>
      <c r="G85" s="10"/>
      <c r="H85" s="8" t="s">
        <v>4126</v>
      </c>
      <c r="I85" s="39" t="s">
        <v>1598</v>
      </c>
      <c r="J85" s="40" t="s">
        <v>5144</v>
      </c>
    </row>
    <row r="86" spans="1:10" x14ac:dyDescent="0.25">
      <c r="A86" s="15" t="s">
        <v>7871</v>
      </c>
      <c r="B86" s="41" t="str">
        <f>HYPERLINK(Table1[[#This Row],[Link]], Table1[[#This Row],[Pattern w/out Hyperlink]])</f>
        <v>Medina</v>
      </c>
      <c r="C86" s="39">
        <f t="shared" si="1"/>
        <v>1</v>
      </c>
      <c r="D86" s="39" t="s">
        <v>2721</v>
      </c>
      <c r="E86" s="39" t="s">
        <v>1466</v>
      </c>
      <c r="F86" s="10">
        <v>19.3</v>
      </c>
      <c r="G86" s="10"/>
      <c r="H86" s="8" t="s">
        <v>7872</v>
      </c>
      <c r="I86" s="39" t="s">
        <v>5090</v>
      </c>
      <c r="J86" s="40" t="s">
        <v>5144</v>
      </c>
    </row>
    <row r="87" spans="1:10" x14ac:dyDescent="0.25">
      <c r="A87" s="15" t="s">
        <v>7948</v>
      </c>
      <c r="B87" s="41" t="str">
        <f>HYPERLINK(Table1[[#This Row],[Link]], Table1[[#This Row],[Pattern w/out Hyperlink]])</f>
        <v>Meeko</v>
      </c>
      <c r="C87" s="39">
        <f t="shared" si="1"/>
        <v>1</v>
      </c>
      <c r="D87" s="39" t="s">
        <v>2721</v>
      </c>
      <c r="E87" s="39" t="s">
        <v>1466</v>
      </c>
      <c r="F87" s="10">
        <v>19.600000000000001</v>
      </c>
      <c r="G87" s="10"/>
      <c r="H87" s="8" t="s">
        <v>7949</v>
      </c>
      <c r="I87" s="39" t="s">
        <v>0</v>
      </c>
      <c r="J87" s="40" t="s">
        <v>7950</v>
      </c>
    </row>
    <row r="88" spans="1:10" ht="28.5" x14ac:dyDescent="0.25">
      <c r="A88" s="15" t="s">
        <v>596</v>
      </c>
      <c r="B88" s="41" t="str">
        <f>HYPERLINK(Table1[[#This Row],[Link]], Table1[[#This Row],[Pattern w/out Hyperlink]])</f>
        <v>Metro</v>
      </c>
      <c r="C88" s="39">
        <f t="shared" si="1"/>
        <v>1</v>
      </c>
      <c r="D88" s="39" t="s">
        <v>1469</v>
      </c>
      <c r="E88" s="39" t="s">
        <v>1466</v>
      </c>
      <c r="F88" s="10">
        <v>24</v>
      </c>
      <c r="G88" s="10"/>
      <c r="H88" s="8" t="s">
        <v>1514</v>
      </c>
      <c r="I88" s="39" t="s">
        <v>5090</v>
      </c>
      <c r="J88" s="40" t="s">
        <v>5377</v>
      </c>
    </row>
    <row r="89" spans="1:10" x14ac:dyDescent="0.25">
      <c r="A89" s="15" t="s">
        <v>598</v>
      </c>
      <c r="B89" s="42" t="str">
        <f>HYPERLINK(Table1[[#This Row],[Link]], Table1[[#This Row],[Pattern w/out Hyperlink]])</f>
        <v>Mia</v>
      </c>
      <c r="C89" s="39">
        <f t="shared" si="1"/>
        <v>1</v>
      </c>
      <c r="D89" s="39" t="s">
        <v>2721</v>
      </c>
      <c r="E89" s="39" t="s">
        <v>1466</v>
      </c>
      <c r="F89" s="10">
        <v>20</v>
      </c>
      <c r="G89" s="10"/>
      <c r="H89" s="8" t="s">
        <v>2773</v>
      </c>
      <c r="I89" s="39" t="s">
        <v>1598</v>
      </c>
      <c r="J89" s="40" t="s">
        <v>5144</v>
      </c>
    </row>
    <row r="90" spans="1:10" x14ac:dyDescent="0.25">
      <c r="A90" s="15" t="s">
        <v>8635</v>
      </c>
      <c r="B90" s="41" t="str">
        <f>HYPERLINK(Table1[[#This Row],[Link]], Table1[[#This Row],[Pattern w/out Hyperlink]])</f>
        <v>Miami</v>
      </c>
      <c r="C90" s="39">
        <f t="shared" si="1"/>
        <v>1</v>
      </c>
      <c r="D90" s="39" t="s">
        <v>8491</v>
      </c>
      <c r="E90" s="39" t="s">
        <v>1466</v>
      </c>
      <c r="F90" s="10">
        <v>15</v>
      </c>
      <c r="G90" s="10"/>
      <c r="H90" s="8" t="s">
        <v>8636</v>
      </c>
      <c r="I90" s="39" t="s">
        <v>1598</v>
      </c>
      <c r="J90" s="40" t="s">
        <v>5150</v>
      </c>
    </row>
    <row r="91" spans="1:10" x14ac:dyDescent="0.25">
      <c r="A91" s="15" t="s">
        <v>4127</v>
      </c>
      <c r="B91" s="41" t="str">
        <f>HYPERLINK(Table1[[#This Row],[Link]], Table1[[#This Row],[Pattern w/out Hyperlink]])</f>
        <v>Milly</v>
      </c>
      <c r="C91" s="39">
        <f t="shared" si="1"/>
        <v>1</v>
      </c>
      <c r="D91" s="39" t="s">
        <v>2721</v>
      </c>
      <c r="E91" s="39" t="s">
        <v>1466</v>
      </c>
      <c r="F91" s="10">
        <v>22.35</v>
      </c>
      <c r="G91" s="10"/>
      <c r="H91" s="8" t="s">
        <v>4128</v>
      </c>
      <c r="I91" s="39" t="s">
        <v>1598</v>
      </c>
      <c r="J91" s="40" t="s">
        <v>5144</v>
      </c>
    </row>
    <row r="92" spans="1:10" x14ac:dyDescent="0.25">
      <c r="A92" s="15" t="s">
        <v>613</v>
      </c>
      <c r="B92" s="42" t="str">
        <f>HYPERLINK(Table1[[#This Row],[Link]], Table1[[#This Row],[Pattern w/out Hyperlink]])</f>
        <v>Mojo</v>
      </c>
      <c r="C92" s="39">
        <f t="shared" si="1"/>
        <v>1</v>
      </c>
      <c r="D92" s="39" t="s">
        <v>2721</v>
      </c>
      <c r="E92" s="39" t="s">
        <v>1466</v>
      </c>
      <c r="F92" s="10">
        <v>22</v>
      </c>
      <c r="G92" s="10"/>
      <c r="H92" s="8" t="s">
        <v>2776</v>
      </c>
      <c r="I92" s="39" t="s">
        <v>0</v>
      </c>
      <c r="J92" s="40" t="s">
        <v>5144</v>
      </c>
    </row>
    <row r="93" spans="1:10" ht="28.5" x14ac:dyDescent="0.25">
      <c r="A93" s="15" t="s">
        <v>7879</v>
      </c>
      <c r="B93" s="41" t="str">
        <f>HYPERLINK(Table1[[#This Row],[Link]], Table1[[#This Row],[Pattern w/out Hyperlink]])</f>
        <v>Molly</v>
      </c>
      <c r="C93" s="39">
        <f t="shared" si="1"/>
        <v>1</v>
      </c>
      <c r="D93" s="39" t="s">
        <v>2721</v>
      </c>
      <c r="E93" s="39" t="s">
        <v>1466</v>
      </c>
      <c r="F93" s="10">
        <v>21.6</v>
      </c>
      <c r="G93" s="10"/>
      <c r="H93" s="8" t="s">
        <v>7880</v>
      </c>
      <c r="I93" s="39" t="s">
        <v>5090</v>
      </c>
      <c r="J93" s="40" t="s">
        <v>5177</v>
      </c>
    </row>
    <row r="94" spans="1:10" x14ac:dyDescent="0.25">
      <c r="A94" s="15" t="s">
        <v>618</v>
      </c>
      <c r="B94" s="42" t="str">
        <f>HYPERLINK(Table1[[#This Row],[Link]], Table1[[#This Row],[Pattern w/out Hyperlink]])</f>
        <v>Monroe</v>
      </c>
      <c r="C94" s="39">
        <f t="shared" si="1"/>
        <v>1</v>
      </c>
      <c r="D94" s="39" t="s">
        <v>2721</v>
      </c>
      <c r="E94" s="39" t="s">
        <v>1466</v>
      </c>
      <c r="F94" s="10">
        <v>21.9</v>
      </c>
      <c r="G94" s="10"/>
      <c r="H94" s="8" t="s">
        <v>2777</v>
      </c>
      <c r="I94" s="39" t="s">
        <v>1598</v>
      </c>
      <c r="J94" s="40" t="s">
        <v>5144</v>
      </c>
    </row>
    <row r="95" spans="1:10" x14ac:dyDescent="0.25">
      <c r="A95" s="15" t="s">
        <v>632</v>
      </c>
      <c r="B95" s="41" t="str">
        <f>HYPERLINK(Table1[[#This Row],[Link]], Table1[[#This Row],[Pattern w/out Hyperlink]])</f>
        <v>Muse</v>
      </c>
      <c r="C95" s="39">
        <f t="shared" si="1"/>
        <v>1</v>
      </c>
      <c r="D95" s="39" t="s">
        <v>2721</v>
      </c>
      <c r="E95" s="39" t="s">
        <v>1466</v>
      </c>
      <c r="F95" s="10">
        <v>24.55</v>
      </c>
      <c r="G95" s="10"/>
      <c r="H95" s="8" t="s">
        <v>4129</v>
      </c>
      <c r="I95" s="39" t="s">
        <v>5090</v>
      </c>
      <c r="J95" s="40" t="s">
        <v>5144</v>
      </c>
    </row>
    <row r="96" spans="1:10" x14ac:dyDescent="0.25">
      <c r="A96" s="15" t="s">
        <v>2781</v>
      </c>
      <c r="B96" s="42" t="str">
        <f>HYPERLINK(Table1[[#This Row],[Link]], Table1[[#This Row],[Pattern w/out Hyperlink]])</f>
        <v>Myrtle</v>
      </c>
      <c r="C96" s="39">
        <f t="shared" si="1"/>
        <v>1</v>
      </c>
      <c r="D96" s="39" t="s">
        <v>2721</v>
      </c>
      <c r="E96" s="39" t="s">
        <v>1466</v>
      </c>
      <c r="F96" s="10">
        <v>23.2</v>
      </c>
      <c r="G96" s="10"/>
      <c r="H96" s="8" t="s">
        <v>2782</v>
      </c>
      <c r="I96" s="39" t="s">
        <v>5090</v>
      </c>
      <c r="J96" s="40" t="s">
        <v>5144</v>
      </c>
    </row>
    <row r="97" spans="1:10" x14ac:dyDescent="0.25">
      <c r="A97" s="15" t="s">
        <v>7992</v>
      </c>
      <c r="B97" s="41" t="str">
        <f>HYPERLINK(Table1[[#This Row],[Link]], Table1[[#This Row],[Pattern w/out Hyperlink]])</f>
        <v>Mystique</v>
      </c>
      <c r="C97" s="39">
        <f t="shared" si="1"/>
        <v>1</v>
      </c>
      <c r="D97" s="39" t="s">
        <v>2721</v>
      </c>
      <c r="E97" s="39" t="s">
        <v>1466</v>
      </c>
      <c r="F97" s="10">
        <v>14.3</v>
      </c>
      <c r="G97" s="10"/>
      <c r="H97" s="8" t="s">
        <v>7993</v>
      </c>
      <c r="I97" s="39" t="s">
        <v>0</v>
      </c>
      <c r="J97" s="40" t="s">
        <v>5144</v>
      </c>
    </row>
    <row r="98" spans="1:10" x14ac:dyDescent="0.25">
      <c r="A98" s="15" t="s">
        <v>650</v>
      </c>
      <c r="B98" s="41" t="str">
        <f>HYPERLINK(Table1[[#This Row],[Link]], Table1[[#This Row],[Pattern w/out Hyperlink]])</f>
        <v>Nomad</v>
      </c>
      <c r="C98" s="39">
        <f t="shared" si="1"/>
        <v>1</v>
      </c>
      <c r="D98" s="39" t="s">
        <v>2721</v>
      </c>
      <c r="E98" s="39" t="s">
        <v>1466</v>
      </c>
      <c r="F98" s="10">
        <v>19.649999999999999</v>
      </c>
      <c r="G98" s="10"/>
      <c r="H98" s="8" t="s">
        <v>4132</v>
      </c>
      <c r="I98" s="39" t="s">
        <v>5090</v>
      </c>
      <c r="J98" s="40" t="s">
        <v>5144</v>
      </c>
    </row>
    <row r="99" spans="1:10" x14ac:dyDescent="0.25">
      <c r="A99" s="15" t="s">
        <v>3755</v>
      </c>
      <c r="B99" s="41" t="str">
        <f>HYPERLINK(Table1[[#This Row],[Link]], Table1[[#This Row],[Pattern w/out Hyperlink]])</f>
        <v>Oasis</v>
      </c>
      <c r="C99" s="39">
        <f t="shared" si="1"/>
        <v>1</v>
      </c>
      <c r="D99" s="39" t="s">
        <v>2721</v>
      </c>
      <c r="E99" s="39" t="s">
        <v>1466</v>
      </c>
      <c r="F99" s="10">
        <v>19.3</v>
      </c>
      <c r="G99" s="10"/>
      <c r="H99" s="8" t="s">
        <v>7983</v>
      </c>
      <c r="I99" s="39" t="s">
        <v>1598</v>
      </c>
      <c r="J99" s="40" t="s">
        <v>5144</v>
      </c>
    </row>
    <row r="100" spans="1:10" x14ac:dyDescent="0.25">
      <c r="A100" s="15" t="s">
        <v>7883</v>
      </c>
      <c r="B100" s="41" t="str">
        <f>HYPERLINK(Table1[[#This Row],[Link]], Table1[[#This Row],[Pattern w/out Hyperlink]])</f>
        <v>Ophelia</v>
      </c>
      <c r="C100" s="39">
        <f t="shared" si="1"/>
        <v>1</v>
      </c>
      <c r="D100" s="39" t="s">
        <v>2721</v>
      </c>
      <c r="E100" s="39" t="s">
        <v>1466</v>
      </c>
      <c r="F100" s="10">
        <v>20.85</v>
      </c>
      <c r="G100" s="10"/>
      <c r="H100" s="8" t="s">
        <v>7884</v>
      </c>
      <c r="I100" s="39" t="s">
        <v>5090</v>
      </c>
      <c r="J100" s="40" t="s">
        <v>5144</v>
      </c>
    </row>
    <row r="101" spans="1:10" ht="28.5" x14ac:dyDescent="0.25">
      <c r="A101" s="15" t="s">
        <v>2784</v>
      </c>
      <c r="B101" s="42" t="str">
        <f>HYPERLINK(Table1[[#This Row],[Link]], Table1[[#This Row],[Pattern w/out Hyperlink]])</f>
        <v>Oris</v>
      </c>
      <c r="C101" s="39">
        <f t="shared" si="1"/>
        <v>1</v>
      </c>
      <c r="D101" s="39" t="s">
        <v>2721</v>
      </c>
      <c r="E101" s="39" t="s">
        <v>1466</v>
      </c>
      <c r="F101" s="10">
        <v>23.15</v>
      </c>
      <c r="G101" s="10"/>
      <c r="H101" s="8" t="s">
        <v>2785</v>
      </c>
      <c r="I101" s="39" t="s">
        <v>1598</v>
      </c>
      <c r="J101" s="40" t="s">
        <v>5544</v>
      </c>
    </row>
    <row r="102" spans="1:10" x14ac:dyDescent="0.25">
      <c r="A102" s="15" t="s">
        <v>2786</v>
      </c>
      <c r="B102" s="42" t="str">
        <f>HYPERLINK(Table1[[#This Row],[Link]], Table1[[#This Row],[Pattern w/out Hyperlink]])</f>
        <v>Oscar</v>
      </c>
      <c r="C102" s="39">
        <f t="shared" si="1"/>
        <v>1</v>
      </c>
      <c r="D102" s="39" t="s">
        <v>2721</v>
      </c>
      <c r="E102" s="39" t="s">
        <v>1466</v>
      </c>
      <c r="F102" s="10">
        <v>12.4</v>
      </c>
      <c r="G102" s="10"/>
      <c r="H102" s="8" t="s">
        <v>2787</v>
      </c>
      <c r="I102" s="39" t="s">
        <v>1598</v>
      </c>
      <c r="J102" s="40" t="s">
        <v>5144</v>
      </c>
    </row>
    <row r="103" spans="1:10" x14ac:dyDescent="0.25">
      <c r="A103" s="15" t="s">
        <v>3970</v>
      </c>
      <c r="B103" s="41" t="str">
        <f>HYPERLINK(Table1[[#This Row],[Link]], Table1[[#This Row],[Pattern w/out Hyperlink]])</f>
        <v>Outing</v>
      </c>
      <c r="C103" s="39">
        <f t="shared" si="1"/>
        <v>1</v>
      </c>
      <c r="D103" s="39" t="s">
        <v>28</v>
      </c>
      <c r="E103" s="39" t="s">
        <v>1466</v>
      </c>
      <c r="F103" s="10">
        <f>Table1[[#This Row],[USD Pricing]]*Exchange!$A$1</f>
        <v>20.299999999999997</v>
      </c>
      <c r="G103" s="10">
        <v>14.5</v>
      </c>
      <c r="H103" s="8" t="s">
        <v>6769</v>
      </c>
      <c r="I103" s="39" t="s">
        <v>5090</v>
      </c>
      <c r="J103" s="40" t="s">
        <v>5144</v>
      </c>
    </row>
    <row r="104" spans="1:10" x14ac:dyDescent="0.25">
      <c r="A104" s="15" t="s">
        <v>2143</v>
      </c>
      <c r="B104" s="42" t="str">
        <f>HYPERLINK(Table1[[#This Row],[Link]], Table1[[#This Row],[Pattern w/out Hyperlink]])</f>
        <v>Overtone</v>
      </c>
      <c r="C104" s="39">
        <f t="shared" si="1"/>
        <v>1</v>
      </c>
      <c r="D104" s="39" t="s">
        <v>2721</v>
      </c>
      <c r="E104" s="39" t="s">
        <v>1466</v>
      </c>
      <c r="F104" s="10">
        <v>21.6</v>
      </c>
      <c r="G104" s="10"/>
      <c r="H104" s="8" t="s">
        <v>2788</v>
      </c>
      <c r="I104" s="39" t="s">
        <v>0</v>
      </c>
      <c r="J104" s="40" t="s">
        <v>5144</v>
      </c>
    </row>
    <row r="105" spans="1:10" x14ac:dyDescent="0.25">
      <c r="A105" s="15" t="s">
        <v>677</v>
      </c>
      <c r="B105" s="42" t="str">
        <f>HYPERLINK(Table1[[#This Row],[Link]], Table1[[#This Row],[Pattern w/out Hyperlink]])</f>
        <v>Pace</v>
      </c>
      <c r="C105" s="39">
        <f t="shared" si="1"/>
        <v>1</v>
      </c>
      <c r="D105" s="39" t="s">
        <v>2721</v>
      </c>
      <c r="E105" s="39" t="s">
        <v>1466</v>
      </c>
      <c r="F105" s="10">
        <v>20.25</v>
      </c>
      <c r="G105" s="10"/>
      <c r="H105" s="8" t="s">
        <v>2791</v>
      </c>
      <c r="I105" s="39" t="s">
        <v>1598</v>
      </c>
      <c r="J105" s="40" t="s">
        <v>5144</v>
      </c>
    </row>
    <row r="106" spans="1:10" ht="28.5" x14ac:dyDescent="0.25">
      <c r="A106" s="15" t="s">
        <v>688</v>
      </c>
      <c r="B106" s="42" t="str">
        <f>HYPERLINK(Table1[[#This Row],[Link]], Table1[[#This Row],[Pattern w/out Hyperlink]])</f>
        <v>Parenthesis</v>
      </c>
      <c r="C106" s="39">
        <f t="shared" si="1"/>
        <v>1</v>
      </c>
      <c r="D106" s="39" t="s">
        <v>28</v>
      </c>
      <c r="E106" s="39" t="s">
        <v>1466</v>
      </c>
      <c r="F106" s="10">
        <f>Table1[[#This Row],[USD Pricing]]*Exchange!$A$1</f>
        <v>10.01</v>
      </c>
      <c r="G106" s="10">
        <v>7.15</v>
      </c>
      <c r="H106" s="8" t="s">
        <v>6403</v>
      </c>
      <c r="I106" s="39" t="s">
        <v>0</v>
      </c>
      <c r="J106" s="40" t="s">
        <v>5616</v>
      </c>
    </row>
    <row r="107" spans="1:10" ht="28.5" x14ac:dyDescent="0.25">
      <c r="A107" s="15" t="s">
        <v>2792</v>
      </c>
      <c r="B107" s="42" t="str">
        <f>HYPERLINK(Table1[[#This Row],[Link]], Table1[[#This Row],[Pattern w/out Hyperlink]])</f>
        <v>Parody</v>
      </c>
      <c r="C107" s="39">
        <f t="shared" si="1"/>
        <v>1</v>
      </c>
      <c r="D107" s="39" t="s">
        <v>2721</v>
      </c>
      <c r="E107" s="39" t="s">
        <v>1466</v>
      </c>
      <c r="F107" s="10">
        <v>17.45</v>
      </c>
      <c r="G107" s="10"/>
      <c r="H107" s="8" t="s">
        <v>2793</v>
      </c>
      <c r="I107" s="39" t="s">
        <v>0</v>
      </c>
      <c r="J107" s="40" t="s">
        <v>5553</v>
      </c>
    </row>
    <row r="108" spans="1:10" ht="28.5" x14ac:dyDescent="0.25">
      <c r="A108" s="15" t="s">
        <v>8020</v>
      </c>
      <c r="B108" s="41" t="str">
        <f>HYPERLINK(Table1[[#This Row],[Link]], Table1[[#This Row],[Pattern w/out Hyperlink]])</f>
        <v>Piccolo</v>
      </c>
      <c r="C108" s="39">
        <f t="shared" si="1"/>
        <v>1</v>
      </c>
      <c r="D108" s="39" t="s">
        <v>2721</v>
      </c>
      <c r="E108" s="39" t="s">
        <v>1466</v>
      </c>
      <c r="F108" s="10">
        <v>16.05</v>
      </c>
      <c r="G108" s="10"/>
      <c r="H108" s="8" t="s">
        <v>8021</v>
      </c>
      <c r="I108" s="39" t="s">
        <v>5090</v>
      </c>
      <c r="J108" s="40" t="s">
        <v>5400</v>
      </c>
    </row>
    <row r="109" spans="1:10" ht="28.5" x14ac:dyDescent="0.25">
      <c r="A109" s="15" t="s">
        <v>712</v>
      </c>
      <c r="B109" s="42" t="str">
        <f>HYPERLINK(Table1[[#This Row],[Link]], Table1[[#This Row],[Pattern w/out Hyperlink]])</f>
        <v>Ping</v>
      </c>
      <c r="C109" s="39">
        <f t="shared" si="1"/>
        <v>1</v>
      </c>
      <c r="D109" s="39" t="s">
        <v>28</v>
      </c>
      <c r="E109" s="39" t="s">
        <v>1466</v>
      </c>
      <c r="F109" s="10">
        <f>Table1[[#This Row],[USD Pricing]]*Exchange!$A$1</f>
        <v>16.309999999999999</v>
      </c>
      <c r="G109" s="10">
        <v>11.65</v>
      </c>
      <c r="H109" s="8" t="s">
        <v>6409</v>
      </c>
      <c r="I109" s="39" t="s">
        <v>0</v>
      </c>
      <c r="J109" s="40" t="s">
        <v>5971</v>
      </c>
    </row>
    <row r="110" spans="1:10" ht="28.5" x14ac:dyDescent="0.25">
      <c r="A110" s="15" t="s">
        <v>717</v>
      </c>
      <c r="B110" s="42" t="str">
        <f>HYPERLINK(Table1[[#This Row],[Link]], Table1[[#This Row],[Pattern w/out Hyperlink]])</f>
        <v>Pique</v>
      </c>
      <c r="C110" s="39">
        <f t="shared" si="1"/>
        <v>1</v>
      </c>
      <c r="D110" s="39" t="s">
        <v>28</v>
      </c>
      <c r="E110" s="39" t="s">
        <v>1466</v>
      </c>
      <c r="F110" s="10">
        <f>Table1[[#This Row],[USD Pricing]]*Exchange!$A$1</f>
        <v>14.209999999999999</v>
      </c>
      <c r="G110" s="10">
        <v>10.15</v>
      </c>
      <c r="H110" s="8" t="s">
        <v>6412</v>
      </c>
      <c r="I110" s="39" t="s">
        <v>1598</v>
      </c>
      <c r="J110" s="40" t="s">
        <v>5973</v>
      </c>
    </row>
    <row r="111" spans="1:10" ht="28.5" x14ac:dyDescent="0.25">
      <c r="A111" s="15" t="s">
        <v>728</v>
      </c>
      <c r="B111" s="42" t="str">
        <f>HYPERLINK(Table1[[#This Row],[Link]], Table1[[#This Row],[Pattern w/out Hyperlink]])</f>
        <v>Point</v>
      </c>
      <c r="C111" s="39">
        <f t="shared" si="1"/>
        <v>1</v>
      </c>
      <c r="D111" s="39" t="s">
        <v>28</v>
      </c>
      <c r="E111" s="39" t="s">
        <v>1466</v>
      </c>
      <c r="F111" s="10">
        <f>Table1[[#This Row],[USD Pricing]]*Exchange!$A$1</f>
        <v>13.16</v>
      </c>
      <c r="G111" s="10">
        <v>9.4</v>
      </c>
      <c r="H111" s="8" t="s">
        <v>6417</v>
      </c>
      <c r="I111" s="39" t="s">
        <v>0</v>
      </c>
      <c r="J111" s="40" t="s">
        <v>5445</v>
      </c>
    </row>
    <row r="112" spans="1:10" x14ac:dyDescent="0.25">
      <c r="A112" s="15" t="s">
        <v>2144</v>
      </c>
      <c r="B112" s="42" t="str">
        <f>HYPERLINK(Table1[[#This Row],[Link]], Table1[[#This Row],[Pattern w/out Hyperlink]])</f>
        <v>Postrio</v>
      </c>
      <c r="C112" s="39">
        <f t="shared" si="1"/>
        <v>1</v>
      </c>
      <c r="D112" s="39" t="s">
        <v>2721</v>
      </c>
      <c r="E112" s="39" t="s">
        <v>1466</v>
      </c>
      <c r="F112" s="10">
        <v>19.649999999999999</v>
      </c>
      <c r="G112" s="10"/>
      <c r="H112" s="8" t="s">
        <v>2796</v>
      </c>
      <c r="I112" s="39" t="s">
        <v>5090</v>
      </c>
      <c r="J112" s="40" t="s">
        <v>5144</v>
      </c>
    </row>
    <row r="113" spans="1:10" x14ac:dyDescent="0.25">
      <c r="A113" s="15" t="s">
        <v>8017</v>
      </c>
      <c r="B113" s="41" t="str">
        <f>HYPERLINK(Table1[[#This Row],[Link]], Table1[[#This Row],[Pattern w/out Hyperlink]])</f>
        <v>Prism</v>
      </c>
      <c r="C113" s="39">
        <f t="shared" si="1"/>
        <v>1</v>
      </c>
      <c r="D113" s="39" t="s">
        <v>2721</v>
      </c>
      <c r="E113" s="39" t="s">
        <v>1466</v>
      </c>
      <c r="F113" s="10">
        <v>14.3</v>
      </c>
      <c r="G113" s="10"/>
      <c r="H113" s="8" t="s">
        <v>8018</v>
      </c>
      <c r="I113" s="39" t="s">
        <v>0</v>
      </c>
      <c r="J113" s="40" t="s">
        <v>8019</v>
      </c>
    </row>
    <row r="114" spans="1:10" x14ac:dyDescent="0.25">
      <c r="A114" s="15" t="s">
        <v>756</v>
      </c>
      <c r="B114" s="41" t="str">
        <f>HYPERLINK(Table1[[#This Row],[Link]], Table1[[#This Row],[Pattern w/out Hyperlink]])</f>
        <v>Quarry</v>
      </c>
      <c r="C114" s="39">
        <f t="shared" si="1"/>
        <v>1</v>
      </c>
      <c r="D114" s="39" t="s">
        <v>2721</v>
      </c>
      <c r="E114" s="39" t="s">
        <v>1466</v>
      </c>
      <c r="F114" s="10">
        <v>19.3</v>
      </c>
      <c r="G114" s="10"/>
      <c r="H114" s="8" t="s">
        <v>4133</v>
      </c>
      <c r="I114" s="39" t="s">
        <v>1598</v>
      </c>
      <c r="J114" s="40" t="s">
        <v>5144</v>
      </c>
    </row>
    <row r="115" spans="1:10" ht="28.5" x14ac:dyDescent="0.25">
      <c r="A115" s="15" t="s">
        <v>3274</v>
      </c>
      <c r="B115" s="41" t="str">
        <f>HYPERLINK(Table1[[#This Row],[Link]], Table1[[#This Row],[Pattern w/out Hyperlink]])</f>
        <v>Quickstep</v>
      </c>
      <c r="C115" s="39">
        <f t="shared" si="1"/>
        <v>1</v>
      </c>
      <c r="D115" s="39" t="s">
        <v>28</v>
      </c>
      <c r="E115" s="39" t="s">
        <v>1466</v>
      </c>
      <c r="F115" s="10">
        <f>Table1[[#This Row],[USD Pricing]]*Exchange!$A$1</f>
        <v>15.12</v>
      </c>
      <c r="G115" s="10">
        <v>10.8</v>
      </c>
      <c r="H115" s="8" t="s">
        <v>6787</v>
      </c>
      <c r="I115" s="39" t="s">
        <v>0</v>
      </c>
      <c r="J115" s="40" t="s">
        <v>5978</v>
      </c>
    </row>
    <row r="116" spans="1:10" x14ac:dyDescent="0.25">
      <c r="A116" s="15" t="s">
        <v>764</v>
      </c>
      <c r="B116" s="42" t="str">
        <f>HYPERLINK(Table1[[#This Row],[Link]], Table1[[#This Row],[Pattern w/out Hyperlink]])</f>
        <v>Rail</v>
      </c>
      <c r="C116" s="39">
        <f t="shared" si="1"/>
        <v>1</v>
      </c>
      <c r="D116" s="39" t="s">
        <v>23</v>
      </c>
      <c r="E116" s="39" t="s">
        <v>1466</v>
      </c>
      <c r="F116" s="10">
        <v>11.5</v>
      </c>
      <c r="G116" s="10"/>
      <c r="H116" s="8" t="s">
        <v>1443</v>
      </c>
      <c r="I116" s="39" t="s">
        <v>0</v>
      </c>
      <c r="J116" s="40" t="s">
        <v>5784</v>
      </c>
    </row>
    <row r="117" spans="1:10" x14ac:dyDescent="0.25">
      <c r="A117" s="15" t="s">
        <v>3884</v>
      </c>
      <c r="B117" s="41" t="str">
        <f>HYPERLINK(Table1[[#This Row],[Link]], Table1[[#This Row],[Pattern w/out Hyperlink]])</f>
        <v>Remy</v>
      </c>
      <c r="C117" s="39">
        <f t="shared" si="1"/>
        <v>1</v>
      </c>
      <c r="D117" s="39" t="s">
        <v>2721</v>
      </c>
      <c r="E117" s="39" t="s">
        <v>1466</v>
      </c>
      <c r="F117" s="10">
        <v>17.75</v>
      </c>
      <c r="G117" s="10"/>
      <c r="H117" s="8" t="s">
        <v>7876</v>
      </c>
      <c r="I117" s="39" t="s">
        <v>1598</v>
      </c>
      <c r="J117" s="40" t="s">
        <v>5144</v>
      </c>
    </row>
    <row r="118" spans="1:10" ht="28.5" x14ac:dyDescent="0.25">
      <c r="A118" s="15" t="s">
        <v>790</v>
      </c>
      <c r="B118" s="42" t="str">
        <f>HYPERLINK(Table1[[#This Row],[Link]], Table1[[#This Row],[Pattern w/out Hyperlink]])</f>
        <v>Rivet</v>
      </c>
      <c r="C118" s="39">
        <f t="shared" si="1"/>
        <v>1</v>
      </c>
      <c r="D118" s="39" t="s">
        <v>28</v>
      </c>
      <c r="E118" s="39" t="s">
        <v>1466</v>
      </c>
      <c r="F118" s="10">
        <f>Table1[[#This Row],[USD Pricing]]*Exchange!$A$1</f>
        <v>14.209999999999999</v>
      </c>
      <c r="G118" s="10">
        <v>10.15</v>
      </c>
      <c r="H118" s="8" t="s">
        <v>6428</v>
      </c>
      <c r="I118" s="39" t="s">
        <v>0</v>
      </c>
      <c r="J118" s="40" t="s">
        <v>5659</v>
      </c>
    </row>
    <row r="119" spans="1:10" x14ac:dyDescent="0.25">
      <c r="A119" s="15" t="s">
        <v>7981</v>
      </c>
      <c r="B119" s="41" t="str">
        <f>HYPERLINK(Table1[[#This Row],[Link]], Table1[[#This Row],[Pattern w/out Hyperlink]])</f>
        <v>Rivot</v>
      </c>
      <c r="C119" s="39">
        <f t="shared" si="1"/>
        <v>1</v>
      </c>
      <c r="D119" s="39" t="s">
        <v>2721</v>
      </c>
      <c r="E119" s="39" t="s">
        <v>1466</v>
      </c>
      <c r="F119" s="10">
        <v>23.85</v>
      </c>
      <c r="G119" s="10"/>
      <c r="H119" s="8" t="s">
        <v>7982</v>
      </c>
      <c r="I119" s="39" t="s">
        <v>5090</v>
      </c>
      <c r="J119" s="40" t="s">
        <v>5144</v>
      </c>
    </row>
    <row r="120" spans="1:10" x14ac:dyDescent="0.25">
      <c r="A120" s="15" t="s">
        <v>4139</v>
      </c>
      <c r="B120" s="41" t="str">
        <f>HYPERLINK(Table1[[#This Row],[Link]], Table1[[#This Row],[Pattern w/out Hyperlink]])</f>
        <v>Royal</v>
      </c>
      <c r="C120" s="39">
        <f t="shared" si="1"/>
        <v>1</v>
      </c>
      <c r="D120" s="39" t="s">
        <v>2721</v>
      </c>
      <c r="E120" s="39" t="s">
        <v>1466</v>
      </c>
      <c r="F120" s="10">
        <v>21.9</v>
      </c>
      <c r="G120" s="10"/>
      <c r="H120" s="8" t="s">
        <v>4140</v>
      </c>
      <c r="I120" s="39" t="s">
        <v>1598</v>
      </c>
      <c r="J120" s="40" t="s">
        <v>5144</v>
      </c>
    </row>
    <row r="121" spans="1:10" x14ac:dyDescent="0.25">
      <c r="A121" s="15" t="s">
        <v>804</v>
      </c>
      <c r="B121" s="42" t="str">
        <f>HYPERLINK(Table1[[#This Row],[Link]], Table1[[#This Row],[Pattern w/out Hyperlink]])</f>
        <v>Rumba</v>
      </c>
      <c r="C121" s="39">
        <f t="shared" si="1"/>
        <v>1</v>
      </c>
      <c r="D121" s="39" t="s">
        <v>24</v>
      </c>
      <c r="E121" s="39" t="s">
        <v>1466</v>
      </c>
      <c r="F121" s="10">
        <f>Table1[[#This Row],[USD Pricing]]*Exchange!$A$1</f>
        <v>24.429999999999996</v>
      </c>
      <c r="G121" s="10">
        <v>17.45</v>
      </c>
      <c r="H121" s="8" t="s">
        <v>2031</v>
      </c>
      <c r="I121" s="39" t="s">
        <v>0</v>
      </c>
      <c r="J121" s="40" t="s">
        <v>5144</v>
      </c>
    </row>
    <row r="122" spans="1:10" x14ac:dyDescent="0.25">
      <c r="A122" s="15" t="s">
        <v>8008</v>
      </c>
      <c r="B122" s="41" t="str">
        <f>HYPERLINK(Table1[[#This Row],[Link]], Table1[[#This Row],[Pattern w/out Hyperlink]])</f>
        <v>Saber</v>
      </c>
      <c r="C122" s="39">
        <f t="shared" si="1"/>
        <v>1</v>
      </c>
      <c r="D122" s="39" t="s">
        <v>2721</v>
      </c>
      <c r="E122" s="39" t="s">
        <v>1466</v>
      </c>
      <c r="F122" s="10">
        <v>18.5</v>
      </c>
      <c r="G122" s="10"/>
      <c r="H122" s="8" t="s">
        <v>8009</v>
      </c>
      <c r="I122" s="39" t="s">
        <v>5090</v>
      </c>
      <c r="J122" s="40" t="s">
        <v>5440</v>
      </c>
    </row>
    <row r="123" spans="1:10" x14ac:dyDescent="0.25">
      <c r="A123" s="15" t="s">
        <v>7942</v>
      </c>
      <c r="B123" s="41" t="str">
        <f>HYPERLINK(Table1[[#This Row],[Link]], Table1[[#This Row],[Pattern w/out Hyperlink]])</f>
        <v>Savvy</v>
      </c>
      <c r="C123" s="39">
        <f t="shared" si="1"/>
        <v>1</v>
      </c>
      <c r="D123" s="39" t="s">
        <v>2721</v>
      </c>
      <c r="E123" s="39" t="s">
        <v>1466</v>
      </c>
      <c r="F123" s="10">
        <v>24</v>
      </c>
      <c r="G123" s="10"/>
      <c r="H123" s="8" t="s">
        <v>7943</v>
      </c>
      <c r="I123" s="39" t="s">
        <v>0</v>
      </c>
      <c r="J123" s="40" t="s">
        <v>5144</v>
      </c>
    </row>
    <row r="124" spans="1:10" x14ac:dyDescent="0.25">
      <c r="A124" s="15" t="s">
        <v>7877</v>
      </c>
      <c r="B124" s="41" t="str">
        <f>HYPERLINK(Table1[[#This Row],[Link]], Table1[[#This Row],[Pattern w/out Hyperlink]])</f>
        <v>Scoop</v>
      </c>
      <c r="C124" s="39">
        <f t="shared" si="1"/>
        <v>1</v>
      </c>
      <c r="D124" s="39" t="s">
        <v>2721</v>
      </c>
      <c r="E124" s="39" t="s">
        <v>1466</v>
      </c>
      <c r="F124" s="10">
        <v>17.149999999999999</v>
      </c>
      <c r="G124" s="10"/>
      <c r="H124" s="8" t="s">
        <v>7878</v>
      </c>
      <c r="I124" s="39" t="s">
        <v>5090</v>
      </c>
      <c r="J124" s="40" t="s">
        <v>5144</v>
      </c>
    </row>
    <row r="125" spans="1:10" ht="28.5" x14ac:dyDescent="0.25">
      <c r="A125" s="15" t="s">
        <v>823</v>
      </c>
      <c r="B125" s="42" t="str">
        <f>HYPERLINK(Table1[[#This Row],[Link]], Table1[[#This Row],[Pattern w/out Hyperlink]])</f>
        <v>Scrabble</v>
      </c>
      <c r="C125" s="39">
        <f t="shared" si="1"/>
        <v>1</v>
      </c>
      <c r="D125" s="39" t="s">
        <v>28</v>
      </c>
      <c r="E125" s="39" t="s">
        <v>1466</v>
      </c>
      <c r="F125" s="10">
        <f>Table1[[#This Row],[USD Pricing]]*Exchange!$A$1</f>
        <v>14.35</v>
      </c>
      <c r="G125" s="10">
        <v>10.25</v>
      </c>
      <c r="H125" s="8" t="s">
        <v>6435</v>
      </c>
      <c r="I125" s="39" t="s">
        <v>5090</v>
      </c>
      <c r="J125" s="40" t="s">
        <v>5883</v>
      </c>
    </row>
    <row r="126" spans="1:10" x14ac:dyDescent="0.25">
      <c r="A126" s="15" t="s">
        <v>2797</v>
      </c>
      <c r="B126" s="42" t="str">
        <f>HYPERLINK(Table1[[#This Row],[Link]], Table1[[#This Row],[Pattern w/out Hyperlink]])</f>
        <v>Sequoia</v>
      </c>
      <c r="C126" s="39">
        <f t="shared" si="1"/>
        <v>1</v>
      </c>
      <c r="D126" s="39" t="s">
        <v>2721</v>
      </c>
      <c r="E126" s="39" t="s">
        <v>1466</v>
      </c>
      <c r="F126" s="10">
        <v>23.2</v>
      </c>
      <c r="G126" s="10"/>
      <c r="H126" s="8" t="s">
        <v>2798</v>
      </c>
      <c r="I126" s="39" t="s">
        <v>1598</v>
      </c>
      <c r="J126" s="40" t="s">
        <v>5144</v>
      </c>
    </row>
    <row r="127" spans="1:10" x14ac:dyDescent="0.25">
      <c r="A127" s="15" t="s">
        <v>7951</v>
      </c>
      <c r="B127" s="41" t="str">
        <f>HYPERLINK(Table1[[#This Row],[Link]], Table1[[#This Row],[Pattern w/out Hyperlink]])</f>
        <v>Sorrento</v>
      </c>
      <c r="C127" s="39">
        <f t="shared" si="1"/>
        <v>1</v>
      </c>
      <c r="D127" s="39" t="s">
        <v>2721</v>
      </c>
      <c r="E127" s="39" t="s">
        <v>1466</v>
      </c>
      <c r="F127" s="10">
        <v>23.85</v>
      </c>
      <c r="G127" s="10"/>
      <c r="H127" s="8" t="s">
        <v>7952</v>
      </c>
      <c r="I127" s="39" t="s">
        <v>0</v>
      </c>
      <c r="J127" s="40" t="s">
        <v>5144</v>
      </c>
    </row>
    <row r="128" spans="1:10" ht="28.5" x14ac:dyDescent="0.25">
      <c r="A128" s="15" t="s">
        <v>3283</v>
      </c>
      <c r="B128" s="41" t="str">
        <f>HYPERLINK(Table1[[#This Row],[Link]], Table1[[#This Row],[Pattern w/out Hyperlink]])</f>
        <v>Spectacle</v>
      </c>
      <c r="C128" s="39">
        <f t="shared" si="1"/>
        <v>1</v>
      </c>
      <c r="D128" s="39" t="s">
        <v>28</v>
      </c>
      <c r="E128" s="39" t="s">
        <v>1466</v>
      </c>
      <c r="F128" s="10">
        <f>Table1[[#This Row],[USD Pricing]]*Exchange!$A$1</f>
        <v>22.54</v>
      </c>
      <c r="G128" s="10">
        <v>16.100000000000001</v>
      </c>
      <c r="H128" s="8" t="s">
        <v>6815</v>
      </c>
      <c r="I128" s="39" t="s">
        <v>1598</v>
      </c>
      <c r="J128" s="40" t="s">
        <v>5999</v>
      </c>
    </row>
    <row r="129" spans="1:10" x14ac:dyDescent="0.25">
      <c r="A129" s="15" t="s">
        <v>922</v>
      </c>
      <c r="B129" s="41" t="str">
        <f>HYPERLINK(Table1[[#This Row],[Link]], Table1[[#This Row],[Pattern w/out Hyperlink]])</f>
        <v>Staccato</v>
      </c>
      <c r="C129" s="39">
        <f t="shared" si="1"/>
        <v>1</v>
      </c>
      <c r="D129" s="39" t="s">
        <v>2721</v>
      </c>
      <c r="E129" s="39" t="s">
        <v>1466</v>
      </c>
      <c r="F129" s="10">
        <v>23.2</v>
      </c>
      <c r="G129" s="10"/>
      <c r="H129" s="8" t="s">
        <v>7956</v>
      </c>
      <c r="I129" s="39" t="s">
        <v>5090</v>
      </c>
      <c r="J129" s="40" t="s">
        <v>5144</v>
      </c>
    </row>
    <row r="130" spans="1:10" x14ac:dyDescent="0.25">
      <c r="A130" s="15" t="s">
        <v>928</v>
      </c>
      <c r="B130" s="42" t="str">
        <f>HYPERLINK(Table1[[#This Row],[Link]], Table1[[#This Row],[Pattern w/out Hyperlink]])</f>
        <v>Stardust</v>
      </c>
      <c r="C130" s="39">
        <f t="shared" ref="C130:C193" si="2">IF(F130&lt;=$L$1,$K$1,IF(AND(F130&gt;=$L$2,F130&lt;=$M$2),$K$2,IF(AND(F130&gt;=$L$3,F130&lt;=$M$3),$K$3,IF(AND(F130&gt;=$L$4,F130&lt;=$M$4),$K$4,IF(AND(F130&gt;=$L$5,F130&lt;=$M$5),$K$5,IF(AND(F130&gt;=$L$6,F130&lt;=$M$6),$K$6,IF(AND(F130&gt;=$L$7,F130&lt;=$M$7),$K$7,IF(AND(F130&gt;=$L$8,F130&lt;=$M$8),$K$8,IF(AND(F130&gt;=$L$9,F130&lt;=$M$9),$K$9,IF(AND(F130&gt;$L$10,F130&lt;=$M$10),$K$10,IF(AND(F130&gt;=$L$11,F130&lt;=$M$11),$K$11,IF(AND(F130&gt;=$L$12,F130&lt;=$M$12),$K$12,IF(AND(F130&gt;=$L$13,F130&lt;=$M$13),$K$13,IF(AND(F130&gt;=$L$14,F130&lt;=$M$14),$K$14,IF(AND(F130&gt;=$L$15,F130&lt;=$M$15),$K$15,IF(AND(F130&gt;=$L$16,F130&lt;=$M$16),$K$16,IF(AND(F130&gt;=$L$17,F130&lt;=$M$17),$K$17,IF(AND(F130&gt;=$L$18,F130&lt;=$M$18),$K$18,IF(AND(F130&gt;=$L$19,F130&lt;=$M$19),$K$19,IF(AND(F130&gt;=$L$20,F130&lt;=$M$20),$K$20,IF(AND(F130&gt;=$L$21,F130&lt;=$M$21),$K$21,IF(AND(F130&gt;=$L$22,F130&lt;=$M$22),$K$22,IF(AND(F130&gt;=$L$23,F130&lt;=$M$23),$K$23,IF(AND(F130&gt;=$L$24,F130&lt;=$M$24),$K$24,IF(AND(F130&gt;=$L$25,F130&lt;=$M$25),$K$25,IF(AND(F130&gt;=$L$26,F130&lt;=$M$26),$K$26,IF(AND(F130&gt;=$L$27,F130&lt;=$M$27),$K$27,IF(AND(F130&gt;=$L$28,F130&lt;=$M$28),$K$28,IF(AND(F130&gt;=$L$29,F130&lt;=$M$29),$K$29,IF(AND(F130&gt;=$L$30,F130&lt;=$M$30),$K$30,IF(AND(F130&gt;=$L$31,F130&lt;=$M$31),$K$31,IF(AND(F130&gt;=$L$32,F130&lt;=$M$32),$K$32,""))))))))))))))))))))))))))))))))</f>
        <v>1</v>
      </c>
      <c r="D130" s="39" t="s">
        <v>2721</v>
      </c>
      <c r="E130" s="39" t="s">
        <v>1466</v>
      </c>
      <c r="F130" s="10">
        <v>17.7</v>
      </c>
      <c r="G130" s="10"/>
      <c r="H130" s="8" t="s">
        <v>2811</v>
      </c>
      <c r="I130" s="39" t="s">
        <v>1598</v>
      </c>
      <c r="J130" s="40" t="s">
        <v>5144</v>
      </c>
    </row>
    <row r="131" spans="1:10" x14ac:dyDescent="0.25">
      <c r="A131" s="15" t="s">
        <v>948</v>
      </c>
      <c r="B131" s="41" t="str">
        <f>HYPERLINK(Table1[[#This Row],[Link]], Table1[[#This Row],[Pattern w/out Hyperlink]])</f>
        <v>Summit</v>
      </c>
      <c r="C131" s="39">
        <f t="shared" si="2"/>
        <v>1</v>
      </c>
      <c r="D131" s="39" t="s">
        <v>2721</v>
      </c>
      <c r="E131" s="39" t="s">
        <v>1466</v>
      </c>
      <c r="F131" s="10">
        <v>21.8</v>
      </c>
      <c r="G131" s="10"/>
      <c r="H131" s="8" t="s">
        <v>4143</v>
      </c>
      <c r="I131" s="39" t="s">
        <v>1598</v>
      </c>
      <c r="J131" s="40" t="s">
        <v>5144</v>
      </c>
    </row>
    <row r="132" spans="1:10" x14ac:dyDescent="0.25">
      <c r="A132" s="15" t="s">
        <v>7997</v>
      </c>
      <c r="B132" s="41" t="str">
        <f>HYPERLINK(Table1[[#This Row],[Link]], Table1[[#This Row],[Pattern w/out Hyperlink]])</f>
        <v>Talia</v>
      </c>
      <c r="C132" s="39">
        <f t="shared" si="2"/>
        <v>1</v>
      </c>
      <c r="D132" s="39" t="s">
        <v>2721</v>
      </c>
      <c r="E132" s="39" t="s">
        <v>1466</v>
      </c>
      <c r="F132" s="10">
        <v>24.85</v>
      </c>
      <c r="G132" s="10"/>
      <c r="H132" s="8" t="s">
        <v>7998</v>
      </c>
      <c r="I132" s="39" t="s">
        <v>5090</v>
      </c>
      <c r="J132" s="40" t="s">
        <v>5440</v>
      </c>
    </row>
    <row r="133" spans="1:10" x14ac:dyDescent="0.25">
      <c r="A133" s="15" t="s">
        <v>2146</v>
      </c>
      <c r="B133" s="42" t="str">
        <f>HYPERLINK(Table1[[#This Row],[Link]], Table1[[#This Row],[Pattern w/out Hyperlink]])</f>
        <v>Tenacity</v>
      </c>
      <c r="C133" s="39">
        <f t="shared" si="2"/>
        <v>1</v>
      </c>
      <c r="D133" s="39" t="s">
        <v>2721</v>
      </c>
      <c r="E133" s="39" t="s">
        <v>1466</v>
      </c>
      <c r="F133" s="10">
        <v>21.8</v>
      </c>
      <c r="G133" s="10"/>
      <c r="H133" s="8" t="s">
        <v>2812</v>
      </c>
      <c r="I133" s="39" t="s">
        <v>0</v>
      </c>
      <c r="J133" s="40" t="s">
        <v>5144</v>
      </c>
    </row>
    <row r="134" spans="1:10" x14ac:dyDescent="0.25">
      <c r="A134" s="15" t="s">
        <v>3288</v>
      </c>
      <c r="B134" s="41" t="str">
        <f>HYPERLINK(Table1[[#This Row],[Link]], Table1[[#This Row],[Pattern w/out Hyperlink]])</f>
        <v>Tenuto</v>
      </c>
      <c r="C134" s="39">
        <f t="shared" si="2"/>
        <v>1</v>
      </c>
      <c r="D134" s="39" t="s">
        <v>28</v>
      </c>
      <c r="E134" s="39" t="s">
        <v>1466</v>
      </c>
      <c r="F134" s="10">
        <f>Table1[[#This Row],[USD Pricing]]*Exchange!$A$1</f>
        <v>11.829999999999998</v>
      </c>
      <c r="G134" s="10">
        <v>8.4499999999999993</v>
      </c>
      <c r="H134" s="8" t="s">
        <v>6826</v>
      </c>
      <c r="I134" s="39" t="s">
        <v>0</v>
      </c>
      <c r="J134" s="40" t="s">
        <v>5144</v>
      </c>
    </row>
    <row r="135" spans="1:10" x14ac:dyDescent="0.25">
      <c r="A135" s="15" t="s">
        <v>8031</v>
      </c>
      <c r="B135" s="41" t="str">
        <f>HYPERLINK(Table1[[#This Row],[Link]], Table1[[#This Row],[Pattern w/out Hyperlink]])</f>
        <v>Tic Tac</v>
      </c>
      <c r="C135" s="39">
        <f t="shared" si="2"/>
        <v>1</v>
      </c>
      <c r="D135" s="39" t="s">
        <v>2721</v>
      </c>
      <c r="E135" s="39" t="s">
        <v>1466</v>
      </c>
      <c r="F135" s="10">
        <v>14.65</v>
      </c>
      <c r="G135" s="10"/>
      <c r="H135" s="8" t="s">
        <v>8032</v>
      </c>
      <c r="I135" s="39" t="s">
        <v>0</v>
      </c>
      <c r="J135" s="40" t="s">
        <v>5144</v>
      </c>
    </row>
    <row r="136" spans="1:10" x14ac:dyDescent="0.25">
      <c r="A136" s="15" t="s">
        <v>4148</v>
      </c>
      <c r="B136" s="41" t="str">
        <f>HYPERLINK(Table1[[#This Row],[Link]], Table1[[#This Row],[Pattern w/out Hyperlink]])</f>
        <v>Tiffany</v>
      </c>
      <c r="C136" s="39">
        <f t="shared" si="2"/>
        <v>1</v>
      </c>
      <c r="D136" s="39" t="s">
        <v>2721</v>
      </c>
      <c r="E136" s="39" t="s">
        <v>1466</v>
      </c>
      <c r="F136" s="10">
        <v>19.3</v>
      </c>
      <c r="G136" s="10"/>
      <c r="H136" s="8" t="s">
        <v>4149</v>
      </c>
      <c r="I136" s="39" t="s">
        <v>1598</v>
      </c>
      <c r="J136" s="40" t="s">
        <v>5144</v>
      </c>
    </row>
    <row r="137" spans="1:10" x14ac:dyDescent="0.25">
      <c r="A137" s="15" t="s">
        <v>7953</v>
      </c>
      <c r="B137" s="41" t="str">
        <f>HYPERLINK(Table1[[#This Row],[Link]], Table1[[#This Row],[Pattern w/out Hyperlink]])</f>
        <v>Treble</v>
      </c>
      <c r="C137" s="39">
        <f t="shared" si="2"/>
        <v>1</v>
      </c>
      <c r="D137" s="39" t="s">
        <v>2721</v>
      </c>
      <c r="E137" s="39" t="s">
        <v>1466</v>
      </c>
      <c r="F137" s="10">
        <v>19.649999999999999</v>
      </c>
      <c r="G137" s="10"/>
      <c r="H137" s="8" t="s">
        <v>7954</v>
      </c>
      <c r="I137" s="39" t="s">
        <v>5090</v>
      </c>
      <c r="J137" s="40" t="s">
        <v>5144</v>
      </c>
    </row>
    <row r="138" spans="1:10" x14ac:dyDescent="0.25">
      <c r="A138" s="15" t="s">
        <v>3295</v>
      </c>
      <c r="B138" s="41" t="str">
        <f>HYPERLINK(Table1[[#This Row],[Link]], Table1[[#This Row],[Pattern w/out Hyperlink]])</f>
        <v>Tremont</v>
      </c>
      <c r="C138" s="39">
        <f t="shared" si="2"/>
        <v>1</v>
      </c>
      <c r="D138" s="39" t="s">
        <v>28</v>
      </c>
      <c r="E138" s="39" t="s">
        <v>1466</v>
      </c>
      <c r="F138" s="10">
        <f>Table1[[#This Row],[USD Pricing]]*Exchange!$A$1</f>
        <v>12.11</v>
      </c>
      <c r="G138" s="10">
        <v>8.65</v>
      </c>
      <c r="H138" s="8" t="s">
        <v>6835</v>
      </c>
      <c r="I138" s="39" t="s">
        <v>0</v>
      </c>
      <c r="J138" s="40" t="s">
        <v>5144</v>
      </c>
    </row>
    <row r="139" spans="1:10" x14ac:dyDescent="0.25">
      <c r="A139" s="15" t="s">
        <v>7916</v>
      </c>
      <c r="B139" s="41" t="str">
        <f>HYPERLINK(Table1[[#This Row],[Link]], Table1[[#This Row],[Pattern w/out Hyperlink]])</f>
        <v>Unchained</v>
      </c>
      <c r="C139" s="39">
        <f t="shared" si="2"/>
        <v>1</v>
      </c>
      <c r="D139" s="39" t="s">
        <v>2721</v>
      </c>
      <c r="E139" s="39" t="s">
        <v>1466</v>
      </c>
      <c r="F139" s="10">
        <v>20.85</v>
      </c>
      <c r="G139" s="10"/>
      <c r="H139" s="8" t="s">
        <v>7917</v>
      </c>
      <c r="I139" s="39" t="s">
        <v>5090</v>
      </c>
      <c r="J139" s="40" t="s">
        <v>5144</v>
      </c>
    </row>
    <row r="140" spans="1:10" x14ac:dyDescent="0.25">
      <c r="A140" s="15" t="s">
        <v>2489</v>
      </c>
      <c r="B140" s="41" t="str">
        <f>HYPERLINK(Table1[[#This Row],[Link]], Table1[[#This Row],[Pattern w/out Hyperlink]])</f>
        <v>Unwind</v>
      </c>
      <c r="C140" s="39">
        <f t="shared" si="2"/>
        <v>1</v>
      </c>
      <c r="D140" s="39" t="s">
        <v>2721</v>
      </c>
      <c r="E140" s="39" t="s">
        <v>1466</v>
      </c>
      <c r="F140" s="10">
        <v>20.85</v>
      </c>
      <c r="G140" s="10"/>
      <c r="H140" s="8" t="s">
        <v>7961</v>
      </c>
      <c r="I140" s="39" t="s">
        <v>0</v>
      </c>
      <c r="J140" s="40" t="s">
        <v>5144</v>
      </c>
    </row>
    <row r="141" spans="1:10" x14ac:dyDescent="0.25">
      <c r="A141" s="15" t="s">
        <v>1007</v>
      </c>
      <c r="B141" s="41" t="str">
        <f>HYPERLINK(Table1[[#This Row],[Link]], Table1[[#This Row],[Pattern w/out Hyperlink]])</f>
        <v>Urban</v>
      </c>
      <c r="C141" s="39">
        <f t="shared" si="2"/>
        <v>1</v>
      </c>
      <c r="D141" s="39" t="s">
        <v>2721</v>
      </c>
      <c r="E141" s="39" t="s">
        <v>1466</v>
      </c>
      <c r="F141" s="10">
        <v>22.3</v>
      </c>
      <c r="G141" s="10"/>
      <c r="H141" s="8" t="s">
        <v>4154</v>
      </c>
      <c r="I141" s="39" t="s">
        <v>1598</v>
      </c>
      <c r="J141" s="40" t="s">
        <v>5277</v>
      </c>
    </row>
    <row r="142" spans="1:10" x14ac:dyDescent="0.25">
      <c r="A142" s="15" t="s">
        <v>1021</v>
      </c>
      <c r="B142" s="41" t="str">
        <f>HYPERLINK(Table1[[#This Row],[Link]], Table1[[#This Row],[Pattern w/out Hyperlink]])</f>
        <v>Venue</v>
      </c>
      <c r="C142" s="39">
        <f t="shared" si="2"/>
        <v>1</v>
      </c>
      <c r="D142" s="39" t="s">
        <v>2721</v>
      </c>
      <c r="E142" s="39" t="s">
        <v>1466</v>
      </c>
      <c r="F142" s="10">
        <v>14.05</v>
      </c>
      <c r="G142" s="10"/>
      <c r="H142" s="8" t="s">
        <v>7958</v>
      </c>
      <c r="I142" s="39" t="s">
        <v>1598</v>
      </c>
      <c r="J142" s="40" t="s">
        <v>5144</v>
      </c>
    </row>
    <row r="143" spans="1:10" x14ac:dyDescent="0.25">
      <c r="A143" s="15" t="s">
        <v>3976</v>
      </c>
      <c r="B143" s="41" t="str">
        <f>HYPERLINK(Table1[[#This Row],[Link]], Table1[[#This Row],[Pattern w/out Hyperlink]])</f>
        <v>Vibes</v>
      </c>
      <c r="C143" s="39">
        <f t="shared" si="2"/>
        <v>1</v>
      </c>
      <c r="D143" s="39" t="s">
        <v>28</v>
      </c>
      <c r="E143" s="39" t="s">
        <v>1466</v>
      </c>
      <c r="F143" s="10">
        <f>Table1[[#This Row],[USD Pricing]]*Exchange!$A$1</f>
        <v>23.38</v>
      </c>
      <c r="G143" s="10">
        <v>16.7</v>
      </c>
      <c r="H143" s="8" t="s">
        <v>6844</v>
      </c>
      <c r="I143" s="39" t="s">
        <v>0</v>
      </c>
      <c r="J143" s="40" t="s">
        <v>5144</v>
      </c>
    </row>
    <row r="144" spans="1:10" x14ac:dyDescent="0.25">
      <c r="A144" s="15" t="s">
        <v>2817</v>
      </c>
      <c r="B144" s="41" t="str">
        <f>HYPERLINK(Table1[[#This Row],[Link]], Table1[[#This Row],[Pattern w/out Hyperlink]])</f>
        <v>Vincent</v>
      </c>
      <c r="C144" s="39">
        <f t="shared" si="2"/>
        <v>1</v>
      </c>
      <c r="D144" s="39" t="s">
        <v>2721</v>
      </c>
      <c r="E144" s="39" t="s">
        <v>1466</v>
      </c>
      <c r="F144" s="10">
        <v>14.05</v>
      </c>
      <c r="G144" s="10"/>
      <c r="H144" s="8" t="s">
        <v>2818</v>
      </c>
      <c r="I144" s="39" t="s">
        <v>0</v>
      </c>
      <c r="J144" s="40" t="s">
        <v>5144</v>
      </c>
    </row>
    <row r="145" spans="1:10" x14ac:dyDescent="0.25">
      <c r="A145" s="15" t="s">
        <v>1035</v>
      </c>
      <c r="B145" s="42" t="str">
        <f>HYPERLINK(Table1[[#This Row],[Link]], Table1[[#This Row],[Pattern w/out Hyperlink]])</f>
        <v>Vox</v>
      </c>
      <c r="C145" s="39">
        <f t="shared" si="2"/>
        <v>1</v>
      </c>
      <c r="D145" s="39" t="s">
        <v>28</v>
      </c>
      <c r="E145" s="39" t="s">
        <v>1466</v>
      </c>
      <c r="F145" s="10">
        <f>Table1[[#This Row],[USD Pricing]]*Exchange!$A$1</f>
        <v>22.049999999999997</v>
      </c>
      <c r="G145" s="10">
        <v>15.75</v>
      </c>
      <c r="H145" s="8" t="s">
        <v>6469</v>
      </c>
      <c r="I145" s="39" t="s">
        <v>1598</v>
      </c>
      <c r="J145" s="40" t="s">
        <v>5150</v>
      </c>
    </row>
    <row r="146" spans="1:10" ht="28.5" x14ac:dyDescent="0.25">
      <c r="A146" s="15" t="s">
        <v>1494</v>
      </c>
      <c r="B146" s="41" t="str">
        <f>HYPERLINK(Table1[[#This Row],[Link]], Table1[[#This Row],[Pattern w/out Hyperlink]])</f>
        <v>Woohl</v>
      </c>
      <c r="C146" s="39">
        <f t="shared" si="2"/>
        <v>1</v>
      </c>
      <c r="D146" s="39" t="s">
        <v>1469</v>
      </c>
      <c r="E146" s="39" t="s">
        <v>1466</v>
      </c>
      <c r="F146" s="10">
        <v>22</v>
      </c>
      <c r="G146" s="10"/>
      <c r="H146" s="8" t="s">
        <v>1526</v>
      </c>
      <c r="I146" s="39" t="s">
        <v>1598</v>
      </c>
      <c r="J146" s="40" t="s">
        <v>5425</v>
      </c>
    </row>
    <row r="147" spans="1:10" x14ac:dyDescent="0.25">
      <c r="A147" s="15" t="s">
        <v>8476</v>
      </c>
      <c r="B147" s="41" t="str">
        <f>HYPERLINK(Table1[[#This Row],[Link]], Table1[[#This Row],[Pattern w/out Hyperlink]])</f>
        <v>Wrap Up</v>
      </c>
      <c r="C147" s="39">
        <f t="shared" si="2"/>
        <v>1</v>
      </c>
      <c r="D147" s="39" t="s">
        <v>2668</v>
      </c>
      <c r="E147" s="39" t="s">
        <v>1466</v>
      </c>
      <c r="F147" s="10">
        <v>22.75</v>
      </c>
      <c r="G147" s="10"/>
      <c r="H147" s="8" t="s">
        <v>8477</v>
      </c>
      <c r="I147" s="39" t="s">
        <v>1598</v>
      </c>
      <c r="J147" s="40" t="s">
        <v>5150</v>
      </c>
    </row>
    <row r="148" spans="1:10" x14ac:dyDescent="0.25">
      <c r="A148" s="15" t="s">
        <v>1064</v>
      </c>
      <c r="B148" s="42" t="str">
        <f>HYPERLINK(Table1[[#This Row],[Link]], Table1[[#This Row],[Pattern w/out Hyperlink]])</f>
        <v>Yates</v>
      </c>
      <c r="C148" s="39">
        <f t="shared" si="2"/>
        <v>1</v>
      </c>
      <c r="D148" s="39" t="s">
        <v>2721</v>
      </c>
      <c r="E148" s="39" t="s">
        <v>1466</v>
      </c>
      <c r="F148" s="10">
        <v>16.7</v>
      </c>
      <c r="G148" s="10"/>
      <c r="H148" s="8" t="s">
        <v>2820</v>
      </c>
      <c r="I148" s="39" t="s">
        <v>1598</v>
      </c>
      <c r="J148" s="40" t="s">
        <v>5144</v>
      </c>
    </row>
    <row r="149" spans="1:10" x14ac:dyDescent="0.25">
      <c r="A149" s="15" t="s">
        <v>7931</v>
      </c>
      <c r="B149" s="41" t="str">
        <f>HYPERLINK(Table1[[#This Row],[Link]], Table1[[#This Row],[Pattern w/out Hyperlink]])</f>
        <v>Abaco</v>
      </c>
      <c r="C149" s="39">
        <f t="shared" si="2"/>
        <v>2</v>
      </c>
      <c r="D149" s="39" t="s">
        <v>2721</v>
      </c>
      <c r="E149" s="39" t="s">
        <v>1466</v>
      </c>
      <c r="F149" s="10">
        <v>27.8</v>
      </c>
      <c r="G149" s="10"/>
      <c r="H149" s="8" t="s">
        <v>7932</v>
      </c>
      <c r="I149" s="39" t="s">
        <v>5090</v>
      </c>
      <c r="J149" s="40" t="s">
        <v>5144</v>
      </c>
    </row>
    <row r="150" spans="1:10" x14ac:dyDescent="0.25">
      <c r="A150" s="15" t="s">
        <v>3216</v>
      </c>
      <c r="B150" s="41" t="str">
        <f>HYPERLINK(Table1[[#This Row],[Link]], Table1[[#This Row],[Pattern w/out Hyperlink]])</f>
        <v>Abode</v>
      </c>
      <c r="C150" s="39">
        <f t="shared" si="2"/>
        <v>2</v>
      </c>
      <c r="D150" s="39" t="s">
        <v>28</v>
      </c>
      <c r="E150" s="39" t="s">
        <v>1466</v>
      </c>
      <c r="F150" s="10">
        <f>Table1[[#This Row],[USD Pricing]]*Exchange!$A$1</f>
        <v>29.959999999999997</v>
      </c>
      <c r="G150" s="10">
        <v>21.4</v>
      </c>
      <c r="H150" s="8" t="s">
        <v>6634</v>
      </c>
      <c r="I150" s="39" t="s">
        <v>5090</v>
      </c>
      <c r="J150" s="40" t="s">
        <v>5860</v>
      </c>
    </row>
    <row r="151" spans="1:10" ht="28.5" x14ac:dyDescent="0.25">
      <c r="A151" s="15" t="s">
        <v>3217</v>
      </c>
      <c r="B151" s="41" t="str">
        <f>HYPERLINK(Table1[[#This Row],[Link]], Table1[[#This Row],[Pattern w/out Hyperlink]])</f>
        <v>Abroad</v>
      </c>
      <c r="C151" s="39">
        <f t="shared" si="2"/>
        <v>2</v>
      </c>
      <c r="D151" s="39" t="s">
        <v>28</v>
      </c>
      <c r="E151" s="39" t="s">
        <v>1466</v>
      </c>
      <c r="F151" s="10">
        <f>Table1[[#This Row],[USD Pricing]]*Exchange!$A$1</f>
        <v>28.7</v>
      </c>
      <c r="G151" s="10">
        <v>20.5</v>
      </c>
      <c r="H151" s="8" t="s">
        <v>6635</v>
      </c>
      <c r="I151" s="39" t="s">
        <v>0</v>
      </c>
      <c r="J151" s="40" t="s">
        <v>5861</v>
      </c>
    </row>
    <row r="152" spans="1:10" ht="28.5" x14ac:dyDescent="0.25">
      <c r="A152" s="15" t="s">
        <v>7973</v>
      </c>
      <c r="B152" s="41" t="str">
        <f>HYPERLINK(Table1[[#This Row],[Link]], Table1[[#This Row],[Pattern w/out Hyperlink]])</f>
        <v>Adorn</v>
      </c>
      <c r="C152" s="39">
        <f t="shared" si="2"/>
        <v>2</v>
      </c>
      <c r="D152" s="39" t="s">
        <v>2721</v>
      </c>
      <c r="E152" s="39" t="s">
        <v>1466</v>
      </c>
      <c r="F152" s="10">
        <v>34.700000000000003</v>
      </c>
      <c r="G152" s="10"/>
      <c r="H152" s="8" t="s">
        <v>7974</v>
      </c>
      <c r="I152" s="39" t="s">
        <v>1598</v>
      </c>
      <c r="J152" s="40" t="s">
        <v>7975</v>
      </c>
    </row>
    <row r="153" spans="1:10" x14ac:dyDescent="0.25">
      <c r="A153" s="15" t="s">
        <v>13</v>
      </c>
      <c r="B153" s="42" t="str">
        <f>HYPERLINK(Table1[[#This Row],[Link]], Table1[[#This Row],[Pattern w/out Hyperlink]])</f>
        <v>Aero</v>
      </c>
      <c r="C153" s="39">
        <f t="shared" si="2"/>
        <v>2</v>
      </c>
      <c r="D153" s="39" t="s">
        <v>22</v>
      </c>
      <c r="E153" s="39" t="s">
        <v>1466</v>
      </c>
      <c r="F153" s="10">
        <f>Table1[[#This Row],[USD Pricing]]*Exchange!$A$1</f>
        <v>34.93</v>
      </c>
      <c r="G153" s="10">
        <v>24.95</v>
      </c>
      <c r="H153" s="8" t="s">
        <v>1665</v>
      </c>
      <c r="I153" s="39" t="s">
        <v>5090</v>
      </c>
      <c r="J153" s="40" t="s">
        <v>5144</v>
      </c>
    </row>
    <row r="154" spans="1:10" x14ac:dyDescent="0.25">
      <c r="A154" s="15" t="s">
        <v>14</v>
      </c>
      <c r="B154" s="42" t="str">
        <f>HYPERLINK(Table1[[#This Row],[Link]], Table1[[#This Row],[Pattern w/out Hyperlink]])</f>
        <v>Aerotex</v>
      </c>
      <c r="C154" s="39">
        <f t="shared" si="2"/>
        <v>2</v>
      </c>
      <c r="D154" s="39" t="s">
        <v>2721</v>
      </c>
      <c r="E154" s="39" t="s">
        <v>1466</v>
      </c>
      <c r="F154" s="10">
        <v>27</v>
      </c>
      <c r="G154" s="10"/>
      <c r="H154" s="8" t="s">
        <v>2722</v>
      </c>
      <c r="I154" s="39" t="s">
        <v>5090</v>
      </c>
      <c r="J154" s="40" t="s">
        <v>5296</v>
      </c>
    </row>
    <row r="155" spans="1:10" x14ac:dyDescent="0.25">
      <c r="A155" s="15" t="s">
        <v>7861</v>
      </c>
      <c r="B155" s="41" t="str">
        <f>HYPERLINK(Table1[[#This Row],[Link]], Table1[[#This Row],[Pattern w/out Hyperlink]])</f>
        <v>Air Knit</v>
      </c>
      <c r="C155" s="39">
        <f t="shared" si="2"/>
        <v>2</v>
      </c>
      <c r="D155" s="39" t="s">
        <v>2721</v>
      </c>
      <c r="E155" s="39" t="s">
        <v>1466</v>
      </c>
      <c r="F155" s="10">
        <v>32.5</v>
      </c>
      <c r="G155" s="10"/>
      <c r="H155" s="8" t="s">
        <v>7862</v>
      </c>
      <c r="I155" s="39" t="s">
        <v>1598</v>
      </c>
      <c r="J155" s="40" t="s">
        <v>5144</v>
      </c>
    </row>
    <row r="156" spans="1:10" x14ac:dyDescent="0.25">
      <c r="A156" s="15" t="s">
        <v>4609</v>
      </c>
      <c r="B156" s="41" t="str">
        <f>HYPERLINK(Table1[[#This Row],[Link]], Table1[[#This Row],[Pattern w/out Hyperlink]])</f>
        <v>Amalfi</v>
      </c>
      <c r="C156" s="39">
        <f t="shared" si="2"/>
        <v>2</v>
      </c>
      <c r="D156" s="39" t="s">
        <v>20</v>
      </c>
      <c r="E156" s="39" t="s">
        <v>1466</v>
      </c>
      <c r="F156" s="10">
        <f>Table1[[#This Row],[USD Pricing]]*Exchange!$A$1</f>
        <v>27.929999999999996</v>
      </c>
      <c r="G156" s="10">
        <v>19.95</v>
      </c>
      <c r="H156" s="8" t="s">
        <v>7329</v>
      </c>
      <c r="I156" s="39" t="s">
        <v>0</v>
      </c>
      <c r="J156" s="40" t="s">
        <v>5357</v>
      </c>
    </row>
    <row r="157" spans="1:10" x14ac:dyDescent="0.25">
      <c r="A157" s="15" t="s">
        <v>2723</v>
      </c>
      <c r="B157" s="42" t="str">
        <f>HYPERLINK(Table1[[#This Row],[Link]], Table1[[#This Row],[Pattern w/out Hyperlink]])</f>
        <v>Angelica</v>
      </c>
      <c r="C157" s="39">
        <f t="shared" si="2"/>
        <v>2</v>
      </c>
      <c r="D157" s="39" t="s">
        <v>2721</v>
      </c>
      <c r="E157" s="39" t="s">
        <v>1466</v>
      </c>
      <c r="F157" s="10">
        <v>25.35</v>
      </c>
      <c r="G157" s="10"/>
      <c r="H157" s="8" t="s">
        <v>2724</v>
      </c>
      <c r="I157" s="39" t="s">
        <v>0</v>
      </c>
      <c r="J157" s="40" t="s">
        <v>5144</v>
      </c>
    </row>
    <row r="158" spans="1:10" x14ac:dyDescent="0.25">
      <c r="A158" s="15" t="s">
        <v>7986</v>
      </c>
      <c r="B158" s="41" t="str">
        <f>HYPERLINK(Table1[[#This Row],[Link]], Table1[[#This Row],[Pattern w/out Hyperlink]])</f>
        <v>Antic</v>
      </c>
      <c r="C158" s="39">
        <f t="shared" si="2"/>
        <v>2</v>
      </c>
      <c r="D158" s="39" t="s">
        <v>2721</v>
      </c>
      <c r="E158" s="39" t="s">
        <v>1466</v>
      </c>
      <c r="F158" s="10">
        <v>26.7</v>
      </c>
      <c r="G158" s="10"/>
      <c r="H158" s="8" t="s">
        <v>7987</v>
      </c>
      <c r="I158" s="39" t="s">
        <v>0</v>
      </c>
      <c r="J158" s="40" t="s">
        <v>5144</v>
      </c>
    </row>
    <row r="159" spans="1:10" x14ac:dyDescent="0.25">
      <c r="A159" s="15" t="s">
        <v>47</v>
      </c>
      <c r="B159" s="42" t="str">
        <f>HYPERLINK(Table1[[#This Row],[Link]], Table1[[#This Row],[Pattern w/out Hyperlink]])</f>
        <v>Antoinette</v>
      </c>
      <c r="C159" s="39">
        <f t="shared" si="2"/>
        <v>2</v>
      </c>
      <c r="D159" s="39" t="s">
        <v>2721</v>
      </c>
      <c r="E159" s="39" t="s">
        <v>1466</v>
      </c>
      <c r="F159" s="10">
        <v>25.05</v>
      </c>
      <c r="G159" s="10"/>
      <c r="H159" s="8" t="s">
        <v>5526</v>
      </c>
      <c r="I159" s="39" t="s">
        <v>0</v>
      </c>
      <c r="J159" s="40" t="s">
        <v>5527</v>
      </c>
    </row>
    <row r="160" spans="1:10" x14ac:dyDescent="0.25">
      <c r="A160" s="15" t="s">
        <v>7492</v>
      </c>
      <c r="B160" s="41" t="str">
        <f>HYPERLINK(Table1[[#This Row],[Link]], Table1[[#This Row],[Pattern w/out Hyperlink]])</f>
        <v>Apella</v>
      </c>
      <c r="C160" s="39">
        <f t="shared" si="2"/>
        <v>2</v>
      </c>
      <c r="D160" s="39" t="s">
        <v>21</v>
      </c>
      <c r="E160" s="39" t="s">
        <v>1466</v>
      </c>
      <c r="F160" s="10">
        <v>35</v>
      </c>
      <c r="G160" s="10"/>
      <c r="H160" s="8" t="s">
        <v>7493</v>
      </c>
      <c r="I160" s="39" t="s">
        <v>5090</v>
      </c>
      <c r="J160" s="40" t="s">
        <v>5144</v>
      </c>
    </row>
    <row r="161" spans="1:10" x14ac:dyDescent="0.25">
      <c r="A161" s="15" t="s">
        <v>3222</v>
      </c>
      <c r="B161" s="41" t="str">
        <f>HYPERLINK(Table1[[#This Row],[Link]], Table1[[#This Row],[Pattern w/out Hyperlink]])</f>
        <v>Apogee</v>
      </c>
      <c r="C161" s="39">
        <f t="shared" si="2"/>
        <v>2</v>
      </c>
      <c r="D161" s="39" t="s">
        <v>28</v>
      </c>
      <c r="E161" s="39" t="s">
        <v>1466</v>
      </c>
      <c r="F161" s="10">
        <f>Table1[[#This Row],[USD Pricing]]*Exchange!$A$1</f>
        <v>32.549999999999997</v>
      </c>
      <c r="G161" s="10">
        <v>23.25</v>
      </c>
      <c r="H161" s="8" t="s">
        <v>6645</v>
      </c>
      <c r="I161" s="39" t="s">
        <v>0</v>
      </c>
      <c r="J161" s="40" t="s">
        <v>5144</v>
      </c>
    </row>
    <row r="162" spans="1:10" x14ac:dyDescent="0.25">
      <c r="A162" s="15" t="s">
        <v>5048</v>
      </c>
      <c r="B162" s="41" t="str">
        <f>HYPERLINK(Table1[[#This Row],[Link]], Table1[[#This Row],[Pattern w/out Hyperlink]])</f>
        <v>Apprentice</v>
      </c>
      <c r="C162" s="39">
        <f t="shared" si="2"/>
        <v>2</v>
      </c>
      <c r="D162" s="39" t="s">
        <v>22</v>
      </c>
      <c r="E162" s="39" t="s">
        <v>1466</v>
      </c>
      <c r="F162" s="10">
        <f>Table1[[#This Row],[USD Pricing]]*Exchange!$A$1</f>
        <v>26.529999999999998</v>
      </c>
      <c r="G162" s="10">
        <v>18.95</v>
      </c>
      <c r="H162" s="8" t="s">
        <v>5049</v>
      </c>
      <c r="I162" s="39" t="s">
        <v>5090</v>
      </c>
      <c r="J162" s="40" t="s">
        <v>5246</v>
      </c>
    </row>
    <row r="163" spans="1:10" ht="28.5" x14ac:dyDescent="0.25">
      <c r="A163" s="15" t="s">
        <v>56</v>
      </c>
      <c r="B163" s="42" t="str">
        <f>HYPERLINK(Table1[[#This Row],[Link]], Table1[[#This Row],[Pattern w/out Hyperlink]])</f>
        <v>Argyle</v>
      </c>
      <c r="C163" s="39">
        <f t="shared" si="2"/>
        <v>2</v>
      </c>
      <c r="D163" s="39" t="s">
        <v>20</v>
      </c>
      <c r="E163" s="39" t="s">
        <v>1466</v>
      </c>
      <c r="F163" s="10">
        <f>Table1[[#This Row],[USD Pricing]]*Exchange!$A$1</f>
        <v>34.93</v>
      </c>
      <c r="G163" s="10">
        <v>24.95</v>
      </c>
      <c r="H163" s="8" t="s">
        <v>7331</v>
      </c>
      <c r="I163" s="39" t="s">
        <v>0</v>
      </c>
      <c r="J163" s="40" t="s">
        <v>5389</v>
      </c>
    </row>
    <row r="164" spans="1:10" x14ac:dyDescent="0.25">
      <c r="A164" s="15" t="s">
        <v>7920</v>
      </c>
      <c r="B164" s="41" t="str">
        <f>HYPERLINK(Table1[[#This Row],[Link]], Table1[[#This Row],[Pattern w/out Hyperlink]])</f>
        <v>Arlie</v>
      </c>
      <c r="C164" s="39">
        <f t="shared" si="2"/>
        <v>2</v>
      </c>
      <c r="D164" s="39" t="s">
        <v>2721</v>
      </c>
      <c r="E164" s="39" t="s">
        <v>1466</v>
      </c>
      <c r="F164" s="10">
        <v>26.05</v>
      </c>
      <c r="G164" s="10"/>
      <c r="H164" s="8" t="s">
        <v>7921</v>
      </c>
      <c r="I164" s="39" t="s">
        <v>5090</v>
      </c>
      <c r="J164" s="40" t="s">
        <v>5213</v>
      </c>
    </row>
    <row r="165" spans="1:10" x14ac:dyDescent="0.25">
      <c r="A165" s="15" t="s">
        <v>3223</v>
      </c>
      <c r="B165" s="41" t="str">
        <f>HYPERLINK(Table1[[#This Row],[Link]], Table1[[#This Row],[Pattern w/out Hyperlink]])</f>
        <v>Arlo</v>
      </c>
      <c r="C165" s="39">
        <f t="shared" si="2"/>
        <v>2</v>
      </c>
      <c r="D165" s="39" t="s">
        <v>28</v>
      </c>
      <c r="E165" s="39" t="s">
        <v>1466</v>
      </c>
      <c r="F165" s="10">
        <f>Table1[[#This Row],[USD Pricing]]*Exchange!$A$1</f>
        <v>25.13</v>
      </c>
      <c r="G165" s="10">
        <v>17.95</v>
      </c>
      <c r="H165" s="8" t="s">
        <v>6646</v>
      </c>
      <c r="I165" s="39" t="s">
        <v>5090</v>
      </c>
      <c r="J165" s="40" t="s">
        <v>5869</v>
      </c>
    </row>
    <row r="166" spans="1:10" x14ac:dyDescent="0.25">
      <c r="A166" s="15" t="s">
        <v>3955</v>
      </c>
      <c r="B166" s="41" t="str">
        <f>HYPERLINK(Table1[[#This Row],[Link]], Table1[[#This Row],[Pattern w/out Hyperlink]])</f>
        <v>Artful</v>
      </c>
      <c r="C166" s="39">
        <f t="shared" si="2"/>
        <v>2</v>
      </c>
      <c r="D166" s="39" t="s">
        <v>28</v>
      </c>
      <c r="E166" s="39" t="s">
        <v>1466</v>
      </c>
      <c r="F166" s="10">
        <f>Table1[[#This Row],[USD Pricing]]*Exchange!$A$1</f>
        <v>31.009999999999994</v>
      </c>
      <c r="G166" s="10">
        <v>22.15</v>
      </c>
      <c r="H166" s="8" t="s">
        <v>6650</v>
      </c>
      <c r="I166" s="39" t="s">
        <v>5090</v>
      </c>
      <c r="J166" s="40" t="s">
        <v>5870</v>
      </c>
    </row>
    <row r="167" spans="1:10" x14ac:dyDescent="0.25">
      <c r="A167" s="28" t="s">
        <v>69</v>
      </c>
      <c r="B167" s="43" t="str">
        <f>HYPERLINK(Table1[[#This Row],[Link]], Table1[[#This Row],[Pattern w/out Hyperlink]])</f>
        <v>Atmosphere</v>
      </c>
      <c r="C167" s="39">
        <f t="shared" si="2"/>
        <v>2</v>
      </c>
      <c r="D167" s="39" t="s">
        <v>26</v>
      </c>
      <c r="E167" s="39" t="s">
        <v>1466</v>
      </c>
      <c r="F167" s="10">
        <v>29.5</v>
      </c>
      <c r="G167" s="10"/>
      <c r="H167" s="28" t="s">
        <v>1072</v>
      </c>
      <c r="I167" s="39" t="s">
        <v>1598</v>
      </c>
      <c r="J167" s="40" t="s">
        <v>5144</v>
      </c>
    </row>
    <row r="168" spans="1:10" x14ac:dyDescent="0.25">
      <c r="A168" s="15" t="s">
        <v>7976</v>
      </c>
      <c r="B168" s="41" t="str">
        <f>HYPERLINK(Table1[[#This Row],[Link]], Table1[[#This Row],[Pattern w/out Hyperlink]])</f>
        <v>Avignon</v>
      </c>
      <c r="C168" s="39">
        <f t="shared" si="2"/>
        <v>2</v>
      </c>
      <c r="D168" s="39" t="s">
        <v>2721</v>
      </c>
      <c r="E168" s="39" t="s">
        <v>1466</v>
      </c>
      <c r="F168" s="10">
        <v>25.85</v>
      </c>
      <c r="G168" s="10"/>
      <c r="H168" s="8" t="s">
        <v>7977</v>
      </c>
      <c r="I168" s="39" t="s">
        <v>0</v>
      </c>
      <c r="J168" s="40" t="s">
        <v>7978</v>
      </c>
    </row>
    <row r="169" spans="1:10" x14ac:dyDescent="0.25">
      <c r="A169" s="15" t="s">
        <v>81</v>
      </c>
      <c r="B169" s="41" t="str">
        <f>HYPERLINK(Table1[[#This Row],[Link]], Table1[[#This Row],[Pattern w/out Hyperlink]])</f>
        <v>Bali</v>
      </c>
      <c r="C169" s="39">
        <f t="shared" si="2"/>
        <v>2</v>
      </c>
      <c r="D169" s="39" t="s">
        <v>24</v>
      </c>
      <c r="E169" s="39" t="s">
        <v>1466</v>
      </c>
      <c r="F169" s="10">
        <f>Table1[[#This Row],[USD Pricing]]*Exchange!$A$1</f>
        <v>33.529999999999994</v>
      </c>
      <c r="G169" s="10">
        <v>23.95</v>
      </c>
      <c r="H169" s="8" t="s">
        <v>7010</v>
      </c>
      <c r="I169" s="39" t="s">
        <v>5090</v>
      </c>
      <c r="J169" s="40" t="s">
        <v>5831</v>
      </c>
    </row>
    <row r="170" spans="1:10" x14ac:dyDescent="0.25">
      <c r="A170" s="15" t="s">
        <v>87</v>
      </c>
      <c r="B170" s="42" t="str">
        <f>HYPERLINK(Table1[[#This Row],[Link]], Table1[[#This Row],[Pattern w/out Hyperlink]])</f>
        <v>Basis</v>
      </c>
      <c r="C170" s="39">
        <f t="shared" si="2"/>
        <v>2</v>
      </c>
      <c r="D170" s="39" t="s">
        <v>20</v>
      </c>
      <c r="E170" s="39" t="s">
        <v>1466</v>
      </c>
      <c r="F170" s="10">
        <f>Table1[[#This Row],[USD Pricing]]*Exchange!$A$1</f>
        <v>30.729999999999997</v>
      </c>
      <c r="G170" s="10">
        <v>21.95</v>
      </c>
      <c r="H170" s="8" t="s">
        <v>7336</v>
      </c>
      <c r="I170" s="39" t="s">
        <v>5090</v>
      </c>
      <c r="J170" s="40" t="s">
        <v>5403</v>
      </c>
    </row>
    <row r="171" spans="1:10" x14ac:dyDescent="0.25">
      <c r="A171" s="15" t="s">
        <v>4073</v>
      </c>
      <c r="B171" s="41" t="str">
        <f>HYPERLINK(Table1[[#This Row],[Link]], Table1[[#This Row],[Pattern w/out Hyperlink]])</f>
        <v>Bewitch</v>
      </c>
      <c r="C171" s="39">
        <f t="shared" si="2"/>
        <v>2</v>
      </c>
      <c r="D171" s="39" t="s">
        <v>2721</v>
      </c>
      <c r="E171" s="39" t="s">
        <v>1466</v>
      </c>
      <c r="F171" s="10">
        <v>26.9</v>
      </c>
      <c r="G171" s="10"/>
      <c r="H171" s="8" t="s">
        <v>4074</v>
      </c>
      <c r="I171" s="39" t="s">
        <v>0</v>
      </c>
      <c r="J171" s="40" t="s">
        <v>5144</v>
      </c>
    </row>
    <row r="172" spans="1:10" x14ac:dyDescent="0.25">
      <c r="A172" s="15" t="s">
        <v>7945</v>
      </c>
      <c r="B172" s="41" t="str">
        <f>HYPERLINK(Table1[[#This Row],[Link]], Table1[[#This Row],[Pattern w/out Hyperlink]])</f>
        <v>Biscotti</v>
      </c>
      <c r="C172" s="39">
        <f t="shared" si="2"/>
        <v>2</v>
      </c>
      <c r="D172" s="39" t="s">
        <v>2721</v>
      </c>
      <c r="E172" s="39" t="s">
        <v>1466</v>
      </c>
      <c r="F172" s="10">
        <v>28.55</v>
      </c>
      <c r="G172" s="10"/>
      <c r="H172" s="8" t="s">
        <v>7946</v>
      </c>
      <c r="I172" s="39" t="s">
        <v>0</v>
      </c>
      <c r="J172" s="40" t="s">
        <v>7947</v>
      </c>
    </row>
    <row r="173" spans="1:10" x14ac:dyDescent="0.25">
      <c r="A173" s="15" t="s">
        <v>3227</v>
      </c>
      <c r="B173" s="41" t="str">
        <f>HYPERLINK(Table1[[#This Row],[Link]], Table1[[#This Row],[Pattern w/out Hyperlink]])</f>
        <v>Blake</v>
      </c>
      <c r="C173" s="39">
        <f t="shared" si="2"/>
        <v>2</v>
      </c>
      <c r="D173" s="39" t="s">
        <v>28</v>
      </c>
      <c r="E173" s="39" t="s">
        <v>1466</v>
      </c>
      <c r="F173" s="10">
        <f>Table1[[#This Row],[USD Pricing]]*Exchange!$A$1</f>
        <v>30.799999999999997</v>
      </c>
      <c r="G173" s="10">
        <v>22</v>
      </c>
      <c r="H173" s="8" t="s">
        <v>6657</v>
      </c>
      <c r="I173" s="39" t="s">
        <v>0</v>
      </c>
      <c r="J173" s="40" t="s">
        <v>5878</v>
      </c>
    </row>
    <row r="174" spans="1:10" x14ac:dyDescent="0.25">
      <c r="A174" s="15" t="s">
        <v>114</v>
      </c>
      <c r="B174" s="41" t="str">
        <f>HYPERLINK(Table1[[#This Row],[Link]], Table1[[#This Row],[Pattern w/out Hyperlink]])</f>
        <v>Bloom</v>
      </c>
      <c r="C174" s="39">
        <f t="shared" si="2"/>
        <v>2</v>
      </c>
      <c r="D174" s="39" t="s">
        <v>2721</v>
      </c>
      <c r="E174" s="39" t="s">
        <v>1466</v>
      </c>
      <c r="F174" s="10">
        <v>26.05</v>
      </c>
      <c r="G174" s="10"/>
      <c r="H174" s="8" t="s">
        <v>7892</v>
      </c>
      <c r="I174" s="39" t="s">
        <v>0</v>
      </c>
      <c r="J174" s="40" t="s">
        <v>5213</v>
      </c>
    </row>
    <row r="175" spans="1:10" x14ac:dyDescent="0.25">
      <c r="A175" s="15" t="s">
        <v>3229</v>
      </c>
      <c r="B175" s="41" t="str">
        <f>HYPERLINK(Table1[[#This Row],[Link]], Table1[[#This Row],[Pattern w/out Hyperlink]])</f>
        <v>Bookends</v>
      </c>
      <c r="C175" s="39">
        <f t="shared" si="2"/>
        <v>2</v>
      </c>
      <c r="D175" s="39" t="s">
        <v>28</v>
      </c>
      <c r="E175" s="39" t="s">
        <v>1466</v>
      </c>
      <c r="F175" s="10">
        <f>Table1[[#This Row],[USD Pricing]]*Exchange!$A$1</f>
        <v>29.47</v>
      </c>
      <c r="G175" s="10">
        <v>21.05</v>
      </c>
      <c r="H175" s="8" t="s">
        <v>6659</v>
      </c>
      <c r="I175" s="39" t="s">
        <v>5090</v>
      </c>
      <c r="J175" s="40" t="s">
        <v>5144</v>
      </c>
    </row>
    <row r="176" spans="1:10" ht="28.5" x14ac:dyDescent="0.25">
      <c r="A176" s="15" t="s">
        <v>131</v>
      </c>
      <c r="B176" s="42" t="str">
        <f>HYPERLINK(Table1[[#This Row],[Link]], Table1[[#This Row],[Pattern w/out Hyperlink]])</f>
        <v>Boxcar</v>
      </c>
      <c r="C176" s="39">
        <f t="shared" si="2"/>
        <v>2</v>
      </c>
      <c r="D176" s="39" t="s">
        <v>28</v>
      </c>
      <c r="E176" s="39" t="s">
        <v>1466</v>
      </c>
      <c r="F176" s="10">
        <f>Table1[[#This Row],[USD Pricing]]*Exchange!$A$1</f>
        <v>32.059999999999995</v>
      </c>
      <c r="G176" s="10">
        <v>22.9</v>
      </c>
      <c r="H176" s="8" t="s">
        <v>6294</v>
      </c>
      <c r="I176" s="39" t="s">
        <v>0</v>
      </c>
      <c r="J176" s="40" t="s">
        <v>5885</v>
      </c>
    </row>
    <row r="177" spans="1:10" x14ac:dyDescent="0.25">
      <c r="A177" s="15" t="s">
        <v>3312</v>
      </c>
      <c r="B177" s="41" t="str">
        <f>HYPERLINK(Table1[[#This Row],[Link]], Table1[[#This Row],[Pattern w/out Hyperlink]])</f>
        <v>Breeze 423</v>
      </c>
      <c r="C177" s="39">
        <f t="shared" si="2"/>
        <v>2</v>
      </c>
      <c r="D177" s="39" t="s">
        <v>28</v>
      </c>
      <c r="E177" s="39" t="s">
        <v>1466</v>
      </c>
      <c r="F177" s="10">
        <f>Table1[[#This Row],[USD Pricing]]*Exchange!$A$1</f>
        <v>30.659999999999997</v>
      </c>
      <c r="G177" s="10">
        <v>21.9</v>
      </c>
      <c r="H177" s="8" t="s">
        <v>6915</v>
      </c>
      <c r="I177" s="39" t="s">
        <v>0</v>
      </c>
      <c r="J177" s="40" t="s">
        <v>5887</v>
      </c>
    </row>
    <row r="178" spans="1:10" x14ac:dyDescent="0.25">
      <c r="A178" s="15" t="s">
        <v>7502</v>
      </c>
      <c r="B178" s="41" t="str">
        <f>HYPERLINK(Table1[[#This Row],[Link]], Table1[[#This Row],[Pattern w/out Hyperlink]])</f>
        <v>Brilliance</v>
      </c>
      <c r="C178" s="39">
        <f t="shared" si="2"/>
        <v>2</v>
      </c>
      <c r="D178" s="39" t="s">
        <v>21</v>
      </c>
      <c r="E178" s="39" t="s">
        <v>1466</v>
      </c>
      <c r="F178" s="10">
        <v>32</v>
      </c>
      <c r="G178" s="10"/>
      <c r="H178" s="8" t="s">
        <v>7503</v>
      </c>
      <c r="I178" s="39" t="s">
        <v>5090</v>
      </c>
      <c r="J178" s="40" t="s">
        <v>5144</v>
      </c>
    </row>
    <row r="179" spans="1:10" x14ac:dyDescent="0.25">
      <c r="A179" s="15" t="s">
        <v>4618</v>
      </c>
      <c r="B179" s="41" t="str">
        <f>HYPERLINK(Table1[[#This Row],[Link]], Table1[[#This Row],[Pattern w/out Hyperlink]])</f>
        <v>Capri</v>
      </c>
      <c r="C179" s="39">
        <f t="shared" si="2"/>
        <v>2</v>
      </c>
      <c r="D179" s="39" t="s">
        <v>20</v>
      </c>
      <c r="E179" s="39" t="s">
        <v>1466</v>
      </c>
      <c r="F179" s="10">
        <f>Table1[[#This Row],[USD Pricing]]*Exchange!$A$1</f>
        <v>27.929999999999996</v>
      </c>
      <c r="G179" s="10">
        <v>19.95</v>
      </c>
      <c r="H179" s="8" t="s">
        <v>7347</v>
      </c>
      <c r="I179" s="39" t="s">
        <v>0</v>
      </c>
      <c r="J179" s="40" t="s">
        <v>5296</v>
      </c>
    </row>
    <row r="180" spans="1:10" x14ac:dyDescent="0.25">
      <c r="A180" s="15" t="s">
        <v>4078</v>
      </c>
      <c r="B180" s="41" t="str">
        <f>HYPERLINK(Table1[[#This Row],[Link]], Table1[[#This Row],[Pattern w/out Hyperlink]])</f>
        <v>Captivate</v>
      </c>
      <c r="C180" s="39">
        <f t="shared" si="2"/>
        <v>2</v>
      </c>
      <c r="D180" s="39" t="s">
        <v>2721</v>
      </c>
      <c r="E180" s="39" t="s">
        <v>1466</v>
      </c>
      <c r="F180" s="10">
        <v>26.9</v>
      </c>
      <c r="G180" s="10"/>
      <c r="H180" s="8" t="s">
        <v>4079</v>
      </c>
      <c r="I180" s="39" t="s">
        <v>0</v>
      </c>
      <c r="J180" s="40" t="s">
        <v>5520</v>
      </c>
    </row>
    <row r="181" spans="1:10" x14ac:dyDescent="0.25">
      <c r="A181" s="15" t="s">
        <v>161</v>
      </c>
      <c r="B181" s="41" t="str">
        <f>HYPERLINK(Table1[[#This Row],[Link]], Table1[[#This Row],[Pattern w/out Hyperlink]])</f>
        <v>Carrara</v>
      </c>
      <c r="C181" s="39">
        <f t="shared" si="2"/>
        <v>2</v>
      </c>
      <c r="D181" s="39" t="s">
        <v>2721</v>
      </c>
      <c r="E181" s="39" t="s">
        <v>1466</v>
      </c>
      <c r="F181" s="10">
        <v>28.55</v>
      </c>
      <c r="G181" s="10"/>
      <c r="H181" s="8" t="s">
        <v>7907</v>
      </c>
      <c r="I181" s="39" t="s">
        <v>0</v>
      </c>
      <c r="J181" s="40" t="s">
        <v>7908</v>
      </c>
    </row>
    <row r="182" spans="1:10" x14ac:dyDescent="0.25">
      <c r="A182" s="15" t="s">
        <v>173</v>
      </c>
      <c r="B182" s="42" t="str">
        <f>HYPERLINK(Table1[[#This Row],[Link]], Table1[[#This Row],[Pattern w/out Hyperlink]])</f>
        <v>Chambray</v>
      </c>
      <c r="C182" s="39">
        <f t="shared" si="2"/>
        <v>2</v>
      </c>
      <c r="D182" s="39" t="s">
        <v>20</v>
      </c>
      <c r="E182" s="39" t="s">
        <v>1466</v>
      </c>
      <c r="F182" s="10">
        <f>Table1[[#This Row],[USD Pricing]]*Exchange!$A$1</f>
        <v>34.93</v>
      </c>
      <c r="G182" s="10">
        <v>24.95</v>
      </c>
      <c r="H182" s="8" t="s">
        <v>7349</v>
      </c>
      <c r="I182" s="39" t="s">
        <v>0</v>
      </c>
      <c r="J182" s="40" t="s">
        <v>5296</v>
      </c>
    </row>
    <row r="183" spans="1:10" x14ac:dyDescent="0.25">
      <c r="A183" s="15" t="s">
        <v>176</v>
      </c>
      <c r="B183" s="42" t="str">
        <f>HYPERLINK(Table1[[#This Row],[Link]], Table1[[#This Row],[Pattern w/out Hyperlink]])</f>
        <v>Channel</v>
      </c>
      <c r="C183" s="39">
        <f t="shared" si="2"/>
        <v>2</v>
      </c>
      <c r="D183" s="39" t="s">
        <v>24</v>
      </c>
      <c r="E183" s="39" t="s">
        <v>1466</v>
      </c>
      <c r="F183" s="10">
        <f>Table1[[#This Row],[USD Pricing]]*Exchange!$A$1</f>
        <v>34.229999999999997</v>
      </c>
      <c r="G183" s="10">
        <v>24.45</v>
      </c>
      <c r="H183" s="8" t="s">
        <v>1990</v>
      </c>
      <c r="I183" s="39" t="s">
        <v>5090</v>
      </c>
      <c r="J183" s="40" t="s">
        <v>5519</v>
      </c>
    </row>
    <row r="184" spans="1:10" x14ac:dyDescent="0.25">
      <c r="A184" s="15" t="s">
        <v>7994</v>
      </c>
      <c r="B184" s="41" t="str">
        <f>HYPERLINK(Table1[[#This Row],[Link]], Table1[[#This Row],[Pattern w/out Hyperlink]])</f>
        <v>Chaperone</v>
      </c>
      <c r="C184" s="39">
        <f t="shared" si="2"/>
        <v>2</v>
      </c>
      <c r="D184" s="39" t="s">
        <v>2721</v>
      </c>
      <c r="E184" s="39" t="s">
        <v>1466</v>
      </c>
      <c r="F184" s="10">
        <v>28.55</v>
      </c>
      <c r="G184" s="10"/>
      <c r="H184" s="8" t="s">
        <v>7995</v>
      </c>
      <c r="I184" s="39" t="s">
        <v>0</v>
      </c>
      <c r="J184" s="40" t="s">
        <v>7996</v>
      </c>
    </row>
    <row r="185" spans="1:10" x14ac:dyDescent="0.25">
      <c r="A185" s="15" t="s">
        <v>180</v>
      </c>
      <c r="B185" s="42" t="str">
        <f>HYPERLINK(Table1[[#This Row],[Link]], Table1[[#This Row],[Pattern w/out Hyperlink]])</f>
        <v>Chateau</v>
      </c>
      <c r="C185" s="39">
        <f t="shared" si="2"/>
        <v>2</v>
      </c>
      <c r="D185" s="39" t="s">
        <v>2721</v>
      </c>
      <c r="E185" s="39" t="s">
        <v>1466</v>
      </c>
      <c r="F185" s="10">
        <v>26.05</v>
      </c>
      <c r="G185" s="10"/>
      <c r="H185" s="8" t="s">
        <v>2725</v>
      </c>
      <c r="I185" s="39" t="s">
        <v>0</v>
      </c>
      <c r="J185" s="40" t="s">
        <v>5213</v>
      </c>
    </row>
    <row r="186" spans="1:10" x14ac:dyDescent="0.25">
      <c r="A186" s="15" t="s">
        <v>209</v>
      </c>
      <c r="B186" s="42" t="str">
        <f>HYPERLINK(Table1[[#This Row],[Link]], Table1[[#This Row],[Pattern w/out Hyperlink]])</f>
        <v>Continuum 10</v>
      </c>
      <c r="C186" s="39">
        <f t="shared" si="2"/>
        <v>2</v>
      </c>
      <c r="D186" s="39" t="s">
        <v>24</v>
      </c>
      <c r="E186" s="39" t="s">
        <v>1466</v>
      </c>
      <c r="F186" s="10">
        <f>Table1[[#This Row],[USD Pricing]]*Exchange!$A$1</f>
        <v>34.229999999999997</v>
      </c>
      <c r="G186" s="10">
        <v>24.45</v>
      </c>
      <c r="H186" s="8" t="s">
        <v>1991</v>
      </c>
      <c r="I186" s="39" t="s">
        <v>1598</v>
      </c>
      <c r="J186" s="40" t="s">
        <v>5150</v>
      </c>
    </row>
    <row r="187" spans="1:10" x14ac:dyDescent="0.25">
      <c r="A187" s="15" t="s">
        <v>5523</v>
      </c>
      <c r="B187" s="41" t="str">
        <f>HYPERLINK(Table1[[#This Row],[Link]], Table1[[#This Row],[Pattern w/out Hyperlink]])</f>
        <v>Craze</v>
      </c>
      <c r="C187" s="39">
        <f t="shared" si="2"/>
        <v>2</v>
      </c>
      <c r="D187" s="39" t="s">
        <v>2721</v>
      </c>
      <c r="E187" s="39" t="s">
        <v>1466</v>
      </c>
      <c r="F187" s="10">
        <v>27.8</v>
      </c>
      <c r="G187" s="10"/>
      <c r="H187" s="8" t="s">
        <v>5524</v>
      </c>
      <c r="I187" s="39" t="s">
        <v>1598</v>
      </c>
      <c r="J187" s="40" t="s">
        <v>5520</v>
      </c>
    </row>
    <row r="188" spans="1:10" x14ac:dyDescent="0.25">
      <c r="A188" s="15" t="s">
        <v>224</v>
      </c>
      <c r="B188" s="42" t="str">
        <f>HYPERLINK(Table1[[#This Row],[Link]], Table1[[#This Row],[Pattern w/out Hyperlink]])</f>
        <v>Croquet</v>
      </c>
      <c r="C188" s="39">
        <f t="shared" si="2"/>
        <v>2</v>
      </c>
      <c r="D188" s="39" t="s">
        <v>28</v>
      </c>
      <c r="E188" s="39" t="s">
        <v>1466</v>
      </c>
      <c r="F188" s="10">
        <f>Table1[[#This Row],[USD Pricing]]*Exchange!$A$1</f>
        <v>31.15</v>
      </c>
      <c r="G188" s="10">
        <v>22.25</v>
      </c>
      <c r="H188" s="8" t="s">
        <v>6313</v>
      </c>
      <c r="I188" s="39" t="s">
        <v>0</v>
      </c>
      <c r="J188" s="40" t="s">
        <v>5150</v>
      </c>
    </row>
    <row r="189" spans="1:10" x14ac:dyDescent="0.25">
      <c r="A189" s="15" t="s">
        <v>225</v>
      </c>
      <c r="B189" s="42" t="str">
        <f>HYPERLINK(Table1[[#This Row],[Link]], Table1[[#This Row],[Pattern w/out Hyperlink]])</f>
        <v>Cross Check</v>
      </c>
      <c r="C189" s="39">
        <f t="shared" si="2"/>
        <v>2</v>
      </c>
      <c r="D189" s="39" t="s">
        <v>24</v>
      </c>
      <c r="E189" s="39" t="s">
        <v>1466</v>
      </c>
      <c r="F189" s="10">
        <f>Table1[[#This Row],[USD Pricing]]*Exchange!$A$1</f>
        <v>27.929999999999996</v>
      </c>
      <c r="G189" s="10">
        <v>19.95</v>
      </c>
      <c r="H189" s="8" t="s">
        <v>1993</v>
      </c>
      <c r="I189" s="39" t="s">
        <v>5090</v>
      </c>
      <c r="J189" s="40" t="s">
        <v>5144</v>
      </c>
    </row>
    <row r="190" spans="1:10" x14ac:dyDescent="0.25">
      <c r="A190" s="15" t="s">
        <v>238</v>
      </c>
      <c r="B190" s="42" t="str">
        <f>HYPERLINK(Table1[[#This Row],[Link]], Table1[[#This Row],[Pattern w/out Hyperlink]])</f>
        <v>Dakota</v>
      </c>
      <c r="C190" s="39">
        <f t="shared" si="2"/>
        <v>2</v>
      </c>
      <c r="D190" s="39" t="s">
        <v>2721</v>
      </c>
      <c r="E190" s="39" t="s">
        <v>1466</v>
      </c>
      <c r="F190" s="10">
        <v>30.85</v>
      </c>
      <c r="G190" s="10"/>
      <c r="H190" s="8" t="s">
        <v>2729</v>
      </c>
      <c r="I190" s="39" t="s">
        <v>0</v>
      </c>
      <c r="J190" s="40" t="s">
        <v>5549</v>
      </c>
    </row>
    <row r="191" spans="1:10" x14ac:dyDescent="0.25">
      <c r="A191" s="15" t="s">
        <v>243</v>
      </c>
      <c r="B191" s="41" t="str">
        <f>HYPERLINK(Table1[[#This Row],[Link]], Table1[[#This Row],[Pattern w/out Hyperlink]])</f>
        <v>Dash</v>
      </c>
      <c r="C191" s="39">
        <f t="shared" si="2"/>
        <v>2</v>
      </c>
      <c r="D191" s="39" t="s">
        <v>20</v>
      </c>
      <c r="E191" s="39" t="s">
        <v>1466</v>
      </c>
      <c r="F191" s="10">
        <f>Table1[[#This Row],[USD Pricing]]*Exchange!$A$1</f>
        <v>34.93</v>
      </c>
      <c r="G191" s="10">
        <v>24.95</v>
      </c>
      <c r="H191" s="8" t="s">
        <v>4621</v>
      </c>
      <c r="I191" s="39" t="s">
        <v>5090</v>
      </c>
      <c r="J191" s="40" t="s">
        <v>5144</v>
      </c>
    </row>
    <row r="192" spans="1:10" x14ac:dyDescent="0.25">
      <c r="A192" s="15" t="s">
        <v>243</v>
      </c>
      <c r="B192" s="42" t="str">
        <f>HYPERLINK(Table1[[#This Row],[Link]], Table1[[#This Row],[Pattern w/out Hyperlink]])</f>
        <v>Dash</v>
      </c>
      <c r="C192" s="39">
        <f t="shared" si="2"/>
        <v>2</v>
      </c>
      <c r="D192" s="39" t="s">
        <v>28</v>
      </c>
      <c r="E192" s="39" t="s">
        <v>1466</v>
      </c>
      <c r="F192" s="10">
        <f>Table1[[#This Row],[USD Pricing]]*Exchange!$A$1</f>
        <v>29.259999999999994</v>
      </c>
      <c r="G192" s="10">
        <v>20.9</v>
      </c>
      <c r="H192" s="8" t="s">
        <v>6322</v>
      </c>
      <c r="I192" s="39" t="s">
        <v>0</v>
      </c>
      <c r="J192" s="40" t="s">
        <v>5168</v>
      </c>
    </row>
    <row r="193" spans="1:10" x14ac:dyDescent="0.25">
      <c r="A193" s="15" t="s">
        <v>246</v>
      </c>
      <c r="B193" s="42" t="str">
        <f>HYPERLINK(Table1[[#This Row],[Link]], Table1[[#This Row],[Pattern w/out Hyperlink]])</f>
        <v>Debonair</v>
      </c>
      <c r="C193" s="39">
        <f t="shared" si="2"/>
        <v>2</v>
      </c>
      <c r="D193" s="39" t="s">
        <v>21</v>
      </c>
      <c r="E193" s="39" t="s">
        <v>1466</v>
      </c>
      <c r="F193" s="10">
        <v>35</v>
      </c>
      <c r="G193" s="10"/>
      <c r="H193" s="8" t="s">
        <v>1194</v>
      </c>
      <c r="I193" s="39" t="s">
        <v>1598</v>
      </c>
      <c r="J193" s="40" t="s">
        <v>5144</v>
      </c>
    </row>
    <row r="194" spans="1:10" x14ac:dyDescent="0.25">
      <c r="A194" s="15" t="s">
        <v>3322</v>
      </c>
      <c r="B194" s="41" t="str">
        <f>HYPERLINK(Table1[[#This Row],[Link]], Table1[[#This Row],[Pattern w/out Hyperlink]])</f>
        <v>Delano</v>
      </c>
      <c r="C194" s="39">
        <f t="shared" ref="C194:C257" si="3">IF(F194&lt;=$L$1,$K$1,IF(AND(F194&gt;=$L$2,F194&lt;=$M$2),$K$2,IF(AND(F194&gt;=$L$3,F194&lt;=$M$3),$K$3,IF(AND(F194&gt;=$L$4,F194&lt;=$M$4),$K$4,IF(AND(F194&gt;=$L$5,F194&lt;=$M$5),$K$5,IF(AND(F194&gt;=$L$6,F194&lt;=$M$6),$K$6,IF(AND(F194&gt;=$L$7,F194&lt;=$M$7),$K$7,IF(AND(F194&gt;=$L$8,F194&lt;=$M$8),$K$8,IF(AND(F194&gt;=$L$9,F194&lt;=$M$9),$K$9,IF(AND(F194&gt;$L$10,F194&lt;=$M$10),$K$10,IF(AND(F194&gt;=$L$11,F194&lt;=$M$11),$K$11,IF(AND(F194&gt;=$L$12,F194&lt;=$M$12),$K$12,IF(AND(F194&gt;=$L$13,F194&lt;=$M$13),$K$13,IF(AND(F194&gt;=$L$14,F194&lt;=$M$14),$K$14,IF(AND(F194&gt;=$L$15,F194&lt;=$M$15),$K$15,IF(AND(F194&gt;=$L$16,F194&lt;=$M$16),$K$16,IF(AND(F194&gt;=$L$17,F194&lt;=$M$17),$K$17,IF(AND(F194&gt;=$L$18,F194&lt;=$M$18),$K$18,IF(AND(F194&gt;=$L$19,F194&lt;=$M$19),$K$19,IF(AND(F194&gt;=$L$20,F194&lt;=$M$20),$K$20,IF(AND(F194&gt;=$L$21,F194&lt;=$M$21),$K$21,IF(AND(F194&gt;=$L$22,F194&lt;=$M$22),$K$22,IF(AND(F194&gt;=$L$23,F194&lt;=$M$23),$K$23,IF(AND(F194&gt;=$L$24,F194&lt;=$M$24),$K$24,IF(AND(F194&gt;=$L$25,F194&lt;=$M$25),$K$25,IF(AND(F194&gt;=$L$26,F194&lt;=$M$26),$K$26,IF(AND(F194&gt;=$L$27,F194&lt;=$M$27),$K$27,IF(AND(F194&gt;=$L$28,F194&lt;=$M$28),$K$28,IF(AND(F194&gt;=$L$29,F194&lt;=$M$29),$K$29,IF(AND(F194&gt;=$L$30,F194&lt;=$M$30),$K$30,IF(AND(F194&gt;=$L$31,F194&lt;=$M$31),$K$31,IF(AND(F194&gt;=$L$32,F194&lt;=$M$32),$K$32,""))))))))))))))))))))))))))))))))</f>
        <v>2</v>
      </c>
      <c r="D194" s="39" t="s">
        <v>24</v>
      </c>
      <c r="E194" s="39" t="s">
        <v>1466</v>
      </c>
      <c r="F194" s="10">
        <f>Table1[[#This Row],[USD Pricing]]*Exchange!$A$1</f>
        <v>30.029999999999998</v>
      </c>
      <c r="G194" s="10">
        <v>21.45</v>
      </c>
      <c r="H194" s="8" t="s">
        <v>7027</v>
      </c>
      <c r="I194" s="39" t="s">
        <v>1598</v>
      </c>
      <c r="J194" s="40" t="s">
        <v>5144</v>
      </c>
    </row>
    <row r="195" spans="1:10" x14ac:dyDescent="0.25">
      <c r="A195" s="15" t="s">
        <v>4025</v>
      </c>
      <c r="B195" s="41" t="str">
        <f>HYPERLINK(Table1[[#This Row],[Link]], Table1[[#This Row],[Pattern w/out Hyperlink]])</f>
        <v>Delmar</v>
      </c>
      <c r="C195" s="39">
        <f t="shared" si="3"/>
        <v>2</v>
      </c>
      <c r="D195" s="39" t="s">
        <v>24</v>
      </c>
      <c r="E195" s="39" t="s">
        <v>1466</v>
      </c>
      <c r="F195" s="10">
        <f>Table1[[#This Row],[USD Pricing]]*Exchange!$A$1</f>
        <v>30.029999999999998</v>
      </c>
      <c r="G195" s="10">
        <v>21.45</v>
      </c>
      <c r="H195" s="8" t="s">
        <v>7028</v>
      </c>
      <c r="I195" s="39" t="s">
        <v>1598</v>
      </c>
      <c r="J195" s="40" t="s">
        <v>5144</v>
      </c>
    </row>
    <row r="196" spans="1:10" x14ac:dyDescent="0.25">
      <c r="A196" s="15" t="s">
        <v>251</v>
      </c>
      <c r="B196" s="42" t="str">
        <f>HYPERLINK(Table1[[#This Row],[Link]], Table1[[#This Row],[Pattern w/out Hyperlink]])</f>
        <v>Detail</v>
      </c>
      <c r="C196" s="39">
        <f t="shared" si="3"/>
        <v>2</v>
      </c>
      <c r="D196" s="39" t="s">
        <v>22</v>
      </c>
      <c r="E196" s="39" t="s">
        <v>1466</v>
      </c>
      <c r="F196" s="10">
        <f>Table1[[#This Row],[USD Pricing]]*Exchange!$A$1</f>
        <v>34.93</v>
      </c>
      <c r="G196" s="10">
        <v>24.95</v>
      </c>
      <c r="H196" s="8" t="s">
        <v>1690</v>
      </c>
      <c r="I196" s="39" t="s">
        <v>5090</v>
      </c>
      <c r="J196" s="40" t="s">
        <v>6077</v>
      </c>
    </row>
    <row r="197" spans="1:10" x14ac:dyDescent="0.25">
      <c r="A197" s="15" t="s">
        <v>3237</v>
      </c>
      <c r="B197" s="41" t="str">
        <f>HYPERLINK(Table1[[#This Row],[Link]], Table1[[#This Row],[Pattern w/out Hyperlink]])</f>
        <v>Diego</v>
      </c>
      <c r="C197" s="39">
        <f t="shared" si="3"/>
        <v>2</v>
      </c>
      <c r="D197" s="39" t="s">
        <v>28</v>
      </c>
      <c r="E197" s="39" t="s">
        <v>1466</v>
      </c>
      <c r="F197" s="10">
        <f>Table1[[#This Row],[USD Pricing]]*Exchange!$A$1</f>
        <v>31.009999999999994</v>
      </c>
      <c r="G197" s="10">
        <v>22.15</v>
      </c>
      <c r="H197" s="8" t="s">
        <v>6688</v>
      </c>
      <c r="I197" s="39" t="s">
        <v>5090</v>
      </c>
      <c r="J197" s="40" t="s">
        <v>5246</v>
      </c>
    </row>
    <row r="198" spans="1:10" ht="28.5" x14ac:dyDescent="0.25">
      <c r="A198" s="15" t="s">
        <v>7528</v>
      </c>
      <c r="B198" s="41" t="str">
        <f>HYPERLINK(Table1[[#This Row],[Link]], Table1[[#This Row],[Pattern w/out Hyperlink]])</f>
        <v>Donegal</v>
      </c>
      <c r="C198" s="39">
        <f t="shared" si="3"/>
        <v>2</v>
      </c>
      <c r="D198" s="39" t="s">
        <v>21</v>
      </c>
      <c r="E198" s="39" t="s">
        <v>1466</v>
      </c>
      <c r="F198" s="10">
        <v>34</v>
      </c>
      <c r="G198" s="10"/>
      <c r="H198" s="8" t="s">
        <v>7529</v>
      </c>
      <c r="I198" s="39" t="s">
        <v>0</v>
      </c>
      <c r="J198" s="40" t="s">
        <v>7530</v>
      </c>
    </row>
    <row r="199" spans="1:10" x14ac:dyDescent="0.25">
      <c r="A199" s="15" t="s">
        <v>7531</v>
      </c>
      <c r="B199" s="41" t="str">
        <f>HYPERLINK(Table1[[#This Row],[Link]], Table1[[#This Row],[Pattern w/out Hyperlink]])</f>
        <v>Dorian</v>
      </c>
      <c r="C199" s="39">
        <f t="shared" si="3"/>
        <v>2</v>
      </c>
      <c r="D199" s="39" t="s">
        <v>21</v>
      </c>
      <c r="E199" s="39" t="s">
        <v>1466</v>
      </c>
      <c r="F199" s="10">
        <v>35</v>
      </c>
      <c r="G199" s="10"/>
      <c r="H199" s="8" t="s">
        <v>7532</v>
      </c>
      <c r="I199" s="39" t="s">
        <v>5090</v>
      </c>
      <c r="J199" s="40" t="s">
        <v>7533</v>
      </c>
    </row>
    <row r="200" spans="1:10" ht="28.5" x14ac:dyDescent="0.25">
      <c r="A200" s="15" t="s">
        <v>266</v>
      </c>
      <c r="B200" s="42" t="str">
        <f>HYPERLINK(Table1[[#This Row],[Link]], Table1[[#This Row],[Pattern w/out Hyperlink]])</f>
        <v>Dynasty</v>
      </c>
      <c r="C200" s="39">
        <f t="shared" si="3"/>
        <v>2</v>
      </c>
      <c r="D200" s="39" t="s">
        <v>2721</v>
      </c>
      <c r="E200" s="39" t="s">
        <v>1466</v>
      </c>
      <c r="F200" s="10">
        <v>28.15</v>
      </c>
      <c r="G200" s="10"/>
      <c r="H200" s="8" t="s">
        <v>2730</v>
      </c>
      <c r="I200" s="39" t="s">
        <v>0</v>
      </c>
      <c r="J200" s="40" t="s">
        <v>5528</v>
      </c>
    </row>
    <row r="201" spans="1:10" x14ac:dyDescent="0.25">
      <c r="A201" s="15" t="s">
        <v>3836</v>
      </c>
      <c r="B201" s="41" t="str">
        <f>HYPERLINK(Table1[[#This Row],[Link]], Table1[[#This Row],[Pattern w/out Hyperlink]])</f>
        <v>Ember</v>
      </c>
      <c r="C201" s="39">
        <f t="shared" si="3"/>
        <v>2</v>
      </c>
      <c r="D201" s="39" t="s">
        <v>2664</v>
      </c>
      <c r="E201" s="39" t="s">
        <v>1466</v>
      </c>
      <c r="F201" s="10">
        <f>Table1[[#This Row],[USD Pricing]]*Exchange!$A$1</f>
        <v>33.599999999999994</v>
      </c>
      <c r="G201" s="10">
        <v>24</v>
      </c>
      <c r="H201" s="8" t="s">
        <v>3857</v>
      </c>
      <c r="I201" s="39" t="s">
        <v>5090</v>
      </c>
      <c r="J201" s="40" t="s">
        <v>5144</v>
      </c>
    </row>
    <row r="202" spans="1:10" x14ac:dyDescent="0.25">
      <c r="A202" s="15" t="s">
        <v>285</v>
      </c>
      <c r="B202" s="42" t="str">
        <f>HYPERLINK(Table1[[#This Row],[Link]], Table1[[#This Row],[Pattern w/out Hyperlink]])</f>
        <v>Endurepel Aristocrat</v>
      </c>
      <c r="C202" s="39">
        <f t="shared" si="3"/>
        <v>2</v>
      </c>
      <c r="D202" s="39" t="s">
        <v>2721</v>
      </c>
      <c r="E202" s="39" t="s">
        <v>1466</v>
      </c>
      <c r="F202" s="10">
        <v>27.5</v>
      </c>
      <c r="G202" s="10"/>
      <c r="H202" s="8" t="s">
        <v>2732</v>
      </c>
      <c r="I202" s="39" t="s">
        <v>5090</v>
      </c>
      <c r="J202" s="40" t="s">
        <v>5520</v>
      </c>
    </row>
    <row r="203" spans="1:10" x14ac:dyDescent="0.25">
      <c r="A203" s="15" t="s">
        <v>286</v>
      </c>
      <c r="B203" s="42" t="str">
        <f>HYPERLINK(Table1[[#This Row],[Link]], Table1[[#This Row],[Pattern w/out Hyperlink]])</f>
        <v>Endurepel Boca</v>
      </c>
      <c r="C203" s="39">
        <f t="shared" si="3"/>
        <v>2</v>
      </c>
      <c r="D203" s="39" t="s">
        <v>2721</v>
      </c>
      <c r="E203" s="39" t="s">
        <v>1466</v>
      </c>
      <c r="F203" s="10">
        <v>25.2</v>
      </c>
      <c r="G203" s="10"/>
      <c r="H203" s="8" t="s">
        <v>2733</v>
      </c>
      <c r="I203" s="39" t="s">
        <v>1598</v>
      </c>
      <c r="J203" s="40" t="s">
        <v>5520</v>
      </c>
    </row>
    <row r="204" spans="1:10" ht="28.5" x14ac:dyDescent="0.25">
      <c r="A204" s="15" t="s">
        <v>289</v>
      </c>
      <c r="B204" s="42" t="str">
        <f>HYPERLINK(Table1[[#This Row],[Link]], Table1[[#This Row],[Pattern w/out Hyperlink]])</f>
        <v>Endurepel Duel</v>
      </c>
      <c r="C204" s="39">
        <f t="shared" si="3"/>
        <v>2</v>
      </c>
      <c r="D204" s="39" t="s">
        <v>2721</v>
      </c>
      <c r="E204" s="39" t="s">
        <v>1466</v>
      </c>
      <c r="F204" s="10">
        <v>27.5</v>
      </c>
      <c r="G204" s="10"/>
      <c r="H204" s="8" t="s">
        <v>2736</v>
      </c>
      <c r="I204" s="39" t="s">
        <v>1598</v>
      </c>
      <c r="J204" s="40" t="s">
        <v>5534</v>
      </c>
    </row>
    <row r="205" spans="1:10" ht="28.5" x14ac:dyDescent="0.25">
      <c r="A205" s="15" t="s">
        <v>290</v>
      </c>
      <c r="B205" s="42" t="str">
        <f>HYPERLINK(Table1[[#This Row],[Link]], Table1[[#This Row],[Pattern w/out Hyperlink]])</f>
        <v>Endurepel Elizabeth</v>
      </c>
      <c r="C205" s="39">
        <f t="shared" si="3"/>
        <v>2</v>
      </c>
      <c r="D205" s="39" t="s">
        <v>2721</v>
      </c>
      <c r="E205" s="39" t="s">
        <v>1466</v>
      </c>
      <c r="F205" s="10">
        <v>26.55</v>
      </c>
      <c r="G205" s="10"/>
      <c r="H205" s="8" t="s">
        <v>2737</v>
      </c>
      <c r="I205" s="39" t="s">
        <v>1598</v>
      </c>
      <c r="J205" s="40" t="s">
        <v>5534</v>
      </c>
    </row>
    <row r="206" spans="1:10" x14ac:dyDescent="0.25">
      <c r="A206" s="15" t="s">
        <v>291</v>
      </c>
      <c r="B206" s="42" t="str">
        <f>HYPERLINK(Table1[[#This Row],[Link]], Table1[[#This Row],[Pattern w/out Hyperlink]])</f>
        <v>Endurepel Foundation</v>
      </c>
      <c r="C206" s="39">
        <f t="shared" si="3"/>
        <v>2</v>
      </c>
      <c r="D206" s="39" t="s">
        <v>2721</v>
      </c>
      <c r="E206" s="39" t="s">
        <v>1466</v>
      </c>
      <c r="F206" s="10">
        <v>27.5</v>
      </c>
      <c r="G206" s="10"/>
      <c r="H206" s="8" t="s">
        <v>2738</v>
      </c>
      <c r="I206" s="39" t="s">
        <v>1598</v>
      </c>
      <c r="J206" s="40" t="s">
        <v>5520</v>
      </c>
    </row>
    <row r="207" spans="1:10" x14ac:dyDescent="0.25">
      <c r="A207" s="15" t="s">
        <v>4095</v>
      </c>
      <c r="B207" s="41" t="str">
        <f>HYPERLINK(Table1[[#This Row],[Link]], Table1[[#This Row],[Pattern w/out Hyperlink]])</f>
        <v>Endurepel Franklin</v>
      </c>
      <c r="C207" s="39">
        <f t="shared" si="3"/>
        <v>2</v>
      </c>
      <c r="D207" s="39" t="s">
        <v>2721</v>
      </c>
      <c r="E207" s="39" t="s">
        <v>1466</v>
      </c>
      <c r="F207" s="10">
        <v>25.35</v>
      </c>
      <c r="G207" s="10"/>
      <c r="H207" s="8" t="s">
        <v>4096</v>
      </c>
      <c r="I207" s="39" t="s">
        <v>1598</v>
      </c>
      <c r="J207" s="40" t="s">
        <v>5520</v>
      </c>
    </row>
    <row r="208" spans="1:10" ht="28.5" x14ac:dyDescent="0.25">
      <c r="A208" s="15" t="s">
        <v>4097</v>
      </c>
      <c r="B208" s="41" t="str">
        <f>HYPERLINK(Table1[[#This Row],[Link]], Table1[[#This Row],[Pattern w/out Hyperlink]])</f>
        <v>Endurepel Fusion</v>
      </c>
      <c r="C208" s="39">
        <f t="shared" si="3"/>
        <v>2</v>
      </c>
      <c r="D208" s="39" t="s">
        <v>2721</v>
      </c>
      <c r="E208" s="39" t="s">
        <v>1466</v>
      </c>
      <c r="F208" s="10">
        <v>26.1</v>
      </c>
      <c r="G208" s="10"/>
      <c r="H208" s="8" t="s">
        <v>4098</v>
      </c>
      <c r="I208" s="39" t="s">
        <v>1598</v>
      </c>
      <c r="J208" s="40" t="s">
        <v>5535</v>
      </c>
    </row>
    <row r="209" spans="1:10" x14ac:dyDescent="0.25">
      <c r="A209" s="15" t="s">
        <v>292</v>
      </c>
      <c r="B209" s="42" t="str">
        <f>HYPERLINK(Table1[[#This Row],[Link]], Table1[[#This Row],[Pattern w/out Hyperlink]])</f>
        <v>Endurepel Heavenly</v>
      </c>
      <c r="C209" s="39">
        <f t="shared" si="3"/>
        <v>2</v>
      </c>
      <c r="D209" s="39" t="s">
        <v>2721</v>
      </c>
      <c r="E209" s="39" t="s">
        <v>1466</v>
      </c>
      <c r="F209" s="10">
        <v>25.05</v>
      </c>
      <c r="G209" s="10"/>
      <c r="H209" s="8" t="s">
        <v>2739</v>
      </c>
      <c r="I209" s="39" t="s">
        <v>1598</v>
      </c>
      <c r="J209" s="40" t="s">
        <v>5520</v>
      </c>
    </row>
    <row r="210" spans="1:10" ht="28.5" x14ac:dyDescent="0.25">
      <c r="A210" s="15" t="s">
        <v>293</v>
      </c>
      <c r="B210" s="42" t="str">
        <f>HYPERLINK(Table1[[#This Row],[Link]], Table1[[#This Row],[Pattern w/out Hyperlink]])</f>
        <v>Endurepel Intrigue</v>
      </c>
      <c r="C210" s="39">
        <f t="shared" si="3"/>
        <v>2</v>
      </c>
      <c r="D210" s="39" t="s">
        <v>2721</v>
      </c>
      <c r="E210" s="39" t="s">
        <v>1466</v>
      </c>
      <c r="F210" s="10">
        <v>25.95</v>
      </c>
      <c r="G210" s="10"/>
      <c r="H210" s="8" t="s">
        <v>2740</v>
      </c>
      <c r="I210" s="39" t="s">
        <v>5090</v>
      </c>
      <c r="J210" s="40" t="s">
        <v>5536</v>
      </c>
    </row>
    <row r="211" spans="1:10" x14ac:dyDescent="0.25">
      <c r="A211" s="15" t="s">
        <v>294</v>
      </c>
      <c r="B211" s="42" t="str">
        <f>HYPERLINK(Table1[[#This Row],[Link]], Table1[[#This Row],[Pattern w/out Hyperlink]])</f>
        <v>Endurepel Jeffery</v>
      </c>
      <c r="C211" s="39">
        <f t="shared" si="3"/>
        <v>2</v>
      </c>
      <c r="D211" s="39" t="s">
        <v>2721</v>
      </c>
      <c r="E211" s="39" t="s">
        <v>1466</v>
      </c>
      <c r="F211" s="10">
        <v>25.9</v>
      </c>
      <c r="G211" s="10"/>
      <c r="H211" s="8" t="s">
        <v>2741</v>
      </c>
      <c r="I211" s="39" t="s">
        <v>5090</v>
      </c>
      <c r="J211" s="40" t="s">
        <v>5520</v>
      </c>
    </row>
    <row r="212" spans="1:10" x14ac:dyDescent="0.25">
      <c r="A212" s="15" t="s">
        <v>295</v>
      </c>
      <c r="B212" s="42" t="str">
        <f>HYPERLINK(Table1[[#This Row],[Link]], Table1[[#This Row],[Pattern w/out Hyperlink]])</f>
        <v>Endurepel Loft</v>
      </c>
      <c r="C212" s="39">
        <f t="shared" si="3"/>
        <v>2</v>
      </c>
      <c r="D212" s="39" t="s">
        <v>2721</v>
      </c>
      <c r="E212" s="39" t="s">
        <v>1466</v>
      </c>
      <c r="F212" s="10">
        <v>27.5</v>
      </c>
      <c r="G212" s="10"/>
      <c r="H212" s="8" t="s">
        <v>2742</v>
      </c>
      <c r="I212" s="39" t="s">
        <v>5090</v>
      </c>
      <c r="J212" s="40" t="s">
        <v>5520</v>
      </c>
    </row>
    <row r="213" spans="1:10" x14ac:dyDescent="0.25">
      <c r="A213" s="15" t="s">
        <v>296</v>
      </c>
      <c r="B213" s="42" t="str">
        <f>HYPERLINK(Table1[[#This Row],[Link]], Table1[[#This Row],[Pattern w/out Hyperlink]])</f>
        <v>Endurepel Louis</v>
      </c>
      <c r="C213" s="39">
        <f t="shared" si="3"/>
        <v>2</v>
      </c>
      <c r="D213" s="39" t="s">
        <v>2721</v>
      </c>
      <c r="E213" s="39" t="s">
        <v>1466</v>
      </c>
      <c r="F213" s="10">
        <v>26.55</v>
      </c>
      <c r="G213" s="10"/>
      <c r="H213" s="8" t="s">
        <v>2743</v>
      </c>
      <c r="I213" s="39" t="s">
        <v>0</v>
      </c>
      <c r="J213" s="40" t="s">
        <v>5520</v>
      </c>
    </row>
    <row r="214" spans="1:10" x14ac:dyDescent="0.25">
      <c r="A214" s="15" t="s">
        <v>298</v>
      </c>
      <c r="B214" s="42" t="str">
        <f>HYPERLINK(Table1[[#This Row],[Link]], Table1[[#This Row],[Pattern w/out Hyperlink]])</f>
        <v>Endurepel Mia</v>
      </c>
      <c r="C214" s="39">
        <f t="shared" si="3"/>
        <v>2</v>
      </c>
      <c r="D214" s="39" t="s">
        <v>2721</v>
      </c>
      <c r="E214" s="39" t="s">
        <v>1466</v>
      </c>
      <c r="F214" s="10">
        <v>25.2</v>
      </c>
      <c r="G214" s="10"/>
      <c r="H214" s="8" t="s">
        <v>2746</v>
      </c>
      <c r="I214" s="39" t="s">
        <v>1598</v>
      </c>
      <c r="J214" s="40" t="s">
        <v>5520</v>
      </c>
    </row>
    <row r="215" spans="1:10" x14ac:dyDescent="0.25">
      <c r="A215" s="15" t="s">
        <v>299</v>
      </c>
      <c r="B215" s="42" t="str">
        <f>HYPERLINK(Table1[[#This Row],[Link]], Table1[[#This Row],[Pattern w/out Hyperlink]])</f>
        <v>Endurepel Monroe</v>
      </c>
      <c r="C215" s="39">
        <f t="shared" si="3"/>
        <v>2</v>
      </c>
      <c r="D215" s="39" t="s">
        <v>2721</v>
      </c>
      <c r="E215" s="39" t="s">
        <v>1466</v>
      </c>
      <c r="F215" s="10">
        <v>27.5</v>
      </c>
      <c r="G215" s="10"/>
      <c r="H215" s="8" t="s">
        <v>2747</v>
      </c>
      <c r="I215" s="39" t="s">
        <v>1598</v>
      </c>
      <c r="J215" s="40" t="s">
        <v>5520</v>
      </c>
    </row>
    <row r="216" spans="1:10" x14ac:dyDescent="0.25">
      <c r="A216" s="15" t="s">
        <v>300</v>
      </c>
      <c r="B216" s="42" t="str">
        <f>HYPERLINK(Table1[[#This Row],[Link]], Table1[[#This Row],[Pattern w/out Hyperlink]])</f>
        <v>Endurepel Moritz</v>
      </c>
      <c r="C216" s="39">
        <f t="shared" si="3"/>
        <v>2</v>
      </c>
      <c r="D216" s="39" t="s">
        <v>2721</v>
      </c>
      <c r="E216" s="39" t="s">
        <v>1466</v>
      </c>
      <c r="F216" s="10">
        <v>31</v>
      </c>
      <c r="G216" s="10"/>
      <c r="H216" s="8" t="s">
        <v>2748</v>
      </c>
      <c r="I216" s="39" t="s">
        <v>0</v>
      </c>
      <c r="J216" s="40" t="s">
        <v>5520</v>
      </c>
    </row>
    <row r="217" spans="1:10" x14ac:dyDescent="0.25">
      <c r="A217" s="15" t="s">
        <v>301</v>
      </c>
      <c r="B217" s="42" t="str">
        <f>HYPERLINK(Table1[[#This Row],[Link]], Table1[[#This Row],[Pattern w/out Hyperlink]])</f>
        <v>Endurepel Muse</v>
      </c>
      <c r="C217" s="39">
        <f t="shared" si="3"/>
        <v>2</v>
      </c>
      <c r="D217" s="39" t="s">
        <v>2721</v>
      </c>
      <c r="E217" s="39" t="s">
        <v>1466</v>
      </c>
      <c r="F217" s="10">
        <v>29.55</v>
      </c>
      <c r="G217" s="10"/>
      <c r="H217" s="8" t="s">
        <v>2749</v>
      </c>
      <c r="I217" s="39" t="s">
        <v>5090</v>
      </c>
      <c r="J217" s="40" t="s">
        <v>5520</v>
      </c>
    </row>
    <row r="218" spans="1:10" x14ac:dyDescent="0.25">
      <c r="A218" s="15" t="s">
        <v>303</v>
      </c>
      <c r="B218" s="42" t="str">
        <f>HYPERLINK(Table1[[#This Row],[Link]], Table1[[#This Row],[Pattern w/out Hyperlink]])</f>
        <v>Endurepel Pace</v>
      </c>
      <c r="C218" s="39">
        <f t="shared" si="3"/>
        <v>2</v>
      </c>
      <c r="D218" s="39" t="s">
        <v>2721</v>
      </c>
      <c r="E218" s="39" t="s">
        <v>1466</v>
      </c>
      <c r="F218" s="10">
        <v>25.35</v>
      </c>
      <c r="G218" s="10"/>
      <c r="H218" s="8" t="s">
        <v>2751</v>
      </c>
      <c r="I218" s="39" t="s">
        <v>1598</v>
      </c>
      <c r="J218" s="40" t="s">
        <v>5520</v>
      </c>
    </row>
    <row r="219" spans="1:10" x14ac:dyDescent="0.25">
      <c r="A219" s="15" t="s">
        <v>304</v>
      </c>
      <c r="B219" s="42" t="str">
        <f>HYPERLINK(Table1[[#This Row],[Link]], Table1[[#This Row],[Pattern w/out Hyperlink]])</f>
        <v>Endurepel Quarry</v>
      </c>
      <c r="C219" s="39">
        <f t="shared" si="3"/>
        <v>2</v>
      </c>
      <c r="D219" s="39" t="s">
        <v>2721</v>
      </c>
      <c r="E219" s="39" t="s">
        <v>1466</v>
      </c>
      <c r="F219" s="10">
        <v>25.05</v>
      </c>
      <c r="G219" s="10"/>
      <c r="H219" s="8" t="s">
        <v>2752</v>
      </c>
      <c r="I219" s="39" t="s">
        <v>1598</v>
      </c>
      <c r="J219" s="40" t="s">
        <v>5520</v>
      </c>
    </row>
    <row r="220" spans="1:10" ht="28.5" x14ac:dyDescent="0.25">
      <c r="A220" s="15" t="s">
        <v>305</v>
      </c>
      <c r="B220" s="42" t="str">
        <f>HYPERLINK(Table1[[#This Row],[Link]], Table1[[#This Row],[Pattern w/out Hyperlink]])</f>
        <v>Endurepel Royal</v>
      </c>
      <c r="C220" s="39">
        <f t="shared" si="3"/>
        <v>2</v>
      </c>
      <c r="D220" s="39" t="s">
        <v>2721</v>
      </c>
      <c r="E220" s="39" t="s">
        <v>1466</v>
      </c>
      <c r="F220" s="10">
        <v>27.5</v>
      </c>
      <c r="G220" s="10"/>
      <c r="H220" s="8" t="s">
        <v>2753</v>
      </c>
      <c r="I220" s="39" t="s">
        <v>1598</v>
      </c>
      <c r="J220" s="40" t="s">
        <v>5537</v>
      </c>
    </row>
    <row r="221" spans="1:10" x14ac:dyDescent="0.25">
      <c r="A221" s="15" t="s">
        <v>306</v>
      </c>
      <c r="B221" s="42" t="str">
        <f>HYPERLINK(Table1[[#This Row],[Link]], Table1[[#This Row],[Pattern w/out Hyperlink]])</f>
        <v>Endurepel Sabi</v>
      </c>
      <c r="C221" s="39">
        <f t="shared" si="3"/>
        <v>2</v>
      </c>
      <c r="D221" s="39" t="s">
        <v>2721</v>
      </c>
      <c r="E221" s="39" t="s">
        <v>1466</v>
      </c>
      <c r="F221" s="10">
        <v>27.5</v>
      </c>
      <c r="G221" s="10"/>
      <c r="H221" s="8" t="s">
        <v>2754</v>
      </c>
      <c r="I221" s="39" t="s">
        <v>5090</v>
      </c>
      <c r="J221" s="40" t="s">
        <v>5520</v>
      </c>
    </row>
    <row r="222" spans="1:10" x14ac:dyDescent="0.25">
      <c r="A222" s="15" t="s">
        <v>307</v>
      </c>
      <c r="B222" s="42" t="str">
        <f>HYPERLINK(Table1[[#This Row],[Link]], Table1[[#This Row],[Pattern w/out Hyperlink]])</f>
        <v>Endurepel Tiffany</v>
      </c>
      <c r="C222" s="39">
        <f t="shared" si="3"/>
        <v>2</v>
      </c>
      <c r="D222" s="39" t="s">
        <v>2721</v>
      </c>
      <c r="E222" s="39" t="s">
        <v>1466</v>
      </c>
      <c r="F222" s="10">
        <v>25.05</v>
      </c>
      <c r="G222" s="10"/>
      <c r="H222" s="8" t="s">
        <v>2755</v>
      </c>
      <c r="I222" s="39" t="s">
        <v>1598</v>
      </c>
      <c r="J222" s="40" t="s">
        <v>5520</v>
      </c>
    </row>
    <row r="223" spans="1:10" x14ac:dyDescent="0.25">
      <c r="A223" s="15" t="s">
        <v>324</v>
      </c>
      <c r="B223" s="41" t="str">
        <f>HYPERLINK(Table1[[#This Row],[Link]], Table1[[#This Row],[Pattern w/out Hyperlink]])</f>
        <v>Era</v>
      </c>
      <c r="C223" s="39">
        <f t="shared" si="3"/>
        <v>2</v>
      </c>
      <c r="D223" s="39" t="s">
        <v>1596</v>
      </c>
      <c r="E223" s="39" t="s">
        <v>1466</v>
      </c>
      <c r="F223" s="10">
        <v>33</v>
      </c>
      <c r="G223" s="10"/>
      <c r="H223" s="8" t="s">
        <v>5095</v>
      </c>
      <c r="I223" s="39" t="s">
        <v>1598</v>
      </c>
      <c r="J223" s="40" t="s">
        <v>5144</v>
      </c>
    </row>
    <row r="224" spans="1:10" x14ac:dyDescent="0.25">
      <c r="A224" s="15" t="s">
        <v>335</v>
      </c>
      <c r="B224" s="42" t="str">
        <f>HYPERLINK(Table1[[#This Row],[Link]], Table1[[#This Row],[Pattern w/out Hyperlink]])</f>
        <v>Exuberance</v>
      </c>
      <c r="C224" s="39">
        <f t="shared" si="3"/>
        <v>2</v>
      </c>
      <c r="D224" s="39" t="s">
        <v>2721</v>
      </c>
      <c r="E224" s="39" t="s">
        <v>1466</v>
      </c>
      <c r="F224" s="10">
        <v>25.6</v>
      </c>
      <c r="G224" s="10"/>
      <c r="H224" s="8" t="s">
        <v>2757</v>
      </c>
      <c r="I224" s="39" t="s">
        <v>1598</v>
      </c>
      <c r="J224" s="40" t="s">
        <v>5409</v>
      </c>
    </row>
    <row r="225" spans="1:10" x14ac:dyDescent="0.25">
      <c r="A225" s="15" t="s">
        <v>3242</v>
      </c>
      <c r="B225" s="41" t="str">
        <f>HYPERLINK(Table1[[#This Row],[Link]], Table1[[#This Row],[Pattern w/out Hyperlink]])</f>
        <v>Fable</v>
      </c>
      <c r="C225" s="39">
        <f t="shared" si="3"/>
        <v>2</v>
      </c>
      <c r="D225" s="39" t="s">
        <v>28</v>
      </c>
      <c r="E225" s="39" t="s">
        <v>1466</v>
      </c>
      <c r="F225" s="10">
        <f>Table1[[#This Row],[USD Pricing]]*Exchange!$A$1</f>
        <v>25.13</v>
      </c>
      <c r="G225" s="10">
        <v>17.95</v>
      </c>
      <c r="H225" s="8" t="s">
        <v>6696</v>
      </c>
      <c r="I225" s="39" t="s">
        <v>5090</v>
      </c>
      <c r="J225" s="40" t="s">
        <v>5421</v>
      </c>
    </row>
    <row r="226" spans="1:10" ht="28.5" x14ac:dyDescent="0.25">
      <c r="A226" s="15" t="s">
        <v>6698</v>
      </c>
      <c r="B226" s="41" t="str">
        <f>HYPERLINK(Table1[[#This Row],[Link]], Table1[[#This Row],[Pattern w/out Hyperlink]])</f>
        <v>Fika</v>
      </c>
      <c r="C226" s="39">
        <f t="shared" si="3"/>
        <v>2</v>
      </c>
      <c r="D226" s="39" t="s">
        <v>28</v>
      </c>
      <c r="E226" s="39" t="s">
        <v>1466</v>
      </c>
      <c r="F226" s="10">
        <f>Table1[[#This Row],[USD Pricing]]*Exchange!$A$1</f>
        <v>34.019999999999996</v>
      </c>
      <c r="G226" s="10">
        <v>24.3</v>
      </c>
      <c r="H226" s="8" t="s">
        <v>6699</v>
      </c>
      <c r="I226" s="39" t="s">
        <v>5090</v>
      </c>
      <c r="J226" s="40" t="s">
        <v>6700</v>
      </c>
    </row>
    <row r="227" spans="1:10" x14ac:dyDescent="0.25">
      <c r="A227" s="15" t="s">
        <v>2758</v>
      </c>
      <c r="B227" s="42" t="str">
        <f>HYPERLINK(Table1[[#This Row],[Link]], Table1[[#This Row],[Pattern w/out Hyperlink]])</f>
        <v>Filbert</v>
      </c>
      <c r="C227" s="39">
        <f t="shared" si="3"/>
        <v>2</v>
      </c>
      <c r="D227" s="39" t="s">
        <v>2721</v>
      </c>
      <c r="E227" s="39" t="s">
        <v>1466</v>
      </c>
      <c r="F227" s="10">
        <v>26.35</v>
      </c>
      <c r="G227" s="10"/>
      <c r="H227" s="8" t="s">
        <v>2759</v>
      </c>
      <c r="I227" s="39" t="s">
        <v>1598</v>
      </c>
      <c r="J227" s="40" t="s">
        <v>5144</v>
      </c>
    </row>
    <row r="228" spans="1:10" x14ac:dyDescent="0.25">
      <c r="A228" s="15" t="s">
        <v>352</v>
      </c>
      <c r="B228" s="42" t="str">
        <f>HYPERLINK(Table1[[#This Row],[Link]], Table1[[#This Row],[Pattern w/out Hyperlink]])</f>
        <v>Flex</v>
      </c>
      <c r="C228" s="39">
        <f t="shared" si="3"/>
        <v>2</v>
      </c>
      <c r="D228" s="39" t="s">
        <v>22</v>
      </c>
      <c r="E228" s="39" t="s">
        <v>1466</v>
      </c>
      <c r="F228" s="10">
        <f>Table1[[#This Row],[USD Pricing]]*Exchange!$A$1</f>
        <v>27.299999999999997</v>
      </c>
      <c r="G228" s="10">
        <v>19.5</v>
      </c>
      <c r="H228" s="8" t="s">
        <v>1705</v>
      </c>
      <c r="I228" s="39" t="s">
        <v>5090</v>
      </c>
      <c r="J228" s="40" t="s">
        <v>5144</v>
      </c>
    </row>
    <row r="229" spans="1:10" x14ac:dyDescent="0.25">
      <c r="A229" s="15" t="s">
        <v>354</v>
      </c>
      <c r="B229" s="42" t="str">
        <f>HYPERLINK(Table1[[#This Row],[Link]], Table1[[#This Row],[Pattern w/out Hyperlink]])</f>
        <v>Flint</v>
      </c>
      <c r="C229" s="39">
        <f t="shared" si="3"/>
        <v>2</v>
      </c>
      <c r="D229" s="39" t="s">
        <v>20</v>
      </c>
      <c r="E229" s="39" t="s">
        <v>1466</v>
      </c>
      <c r="F229" s="10">
        <f>Table1[[#This Row],[USD Pricing]]*Exchange!$A$1</f>
        <v>34.93</v>
      </c>
      <c r="G229" s="10">
        <v>24.95</v>
      </c>
      <c r="H229" s="8" t="s">
        <v>7375</v>
      </c>
      <c r="I229" s="39" t="s">
        <v>1598</v>
      </c>
      <c r="J229" s="40" t="s">
        <v>5144</v>
      </c>
    </row>
    <row r="230" spans="1:10" ht="28.5" x14ac:dyDescent="0.25">
      <c r="A230" s="15" t="s">
        <v>371</v>
      </c>
      <c r="B230" s="42" t="str">
        <f>HYPERLINK(Table1[[#This Row],[Link]], Table1[[#This Row],[Pattern w/out Hyperlink]])</f>
        <v>Formation</v>
      </c>
      <c r="C230" s="39">
        <f t="shared" si="3"/>
        <v>2</v>
      </c>
      <c r="D230" s="39" t="s">
        <v>20</v>
      </c>
      <c r="E230" s="39" t="s">
        <v>1466</v>
      </c>
      <c r="F230" s="10">
        <f>Table1[[#This Row],[USD Pricing]]*Exchange!$A$1</f>
        <v>32.129999999999995</v>
      </c>
      <c r="G230" s="10">
        <v>22.95</v>
      </c>
      <c r="H230" s="8" t="s">
        <v>7377</v>
      </c>
      <c r="I230" s="39" t="s">
        <v>5090</v>
      </c>
      <c r="J230" s="40" t="s">
        <v>5405</v>
      </c>
    </row>
    <row r="231" spans="1:10" x14ac:dyDescent="0.25">
      <c r="A231" s="15" t="s">
        <v>374</v>
      </c>
      <c r="B231" s="42" t="str">
        <f>HYPERLINK(Table1[[#This Row],[Link]], Table1[[#This Row],[Pattern w/out Hyperlink]])</f>
        <v>Foundation 10</v>
      </c>
      <c r="C231" s="39">
        <f t="shared" si="3"/>
        <v>2</v>
      </c>
      <c r="D231" s="39" t="s">
        <v>24</v>
      </c>
      <c r="E231" s="39" t="s">
        <v>1466</v>
      </c>
      <c r="F231" s="10">
        <f>Table1[[#This Row],[USD Pricing]]*Exchange!$A$1</f>
        <v>31.429999999999996</v>
      </c>
      <c r="G231" s="10">
        <v>22.45</v>
      </c>
      <c r="H231" s="8" t="s">
        <v>2002</v>
      </c>
      <c r="I231" s="39" t="s">
        <v>1598</v>
      </c>
      <c r="J231" s="40" t="s">
        <v>5150</v>
      </c>
    </row>
    <row r="232" spans="1:10" x14ac:dyDescent="0.25">
      <c r="A232" s="15" t="s">
        <v>389</v>
      </c>
      <c r="B232" s="42" t="str">
        <f>HYPERLINK(Table1[[#This Row],[Link]], Table1[[#This Row],[Pattern w/out Hyperlink]])</f>
        <v>Gabardine</v>
      </c>
      <c r="C232" s="39">
        <f t="shared" si="3"/>
        <v>2</v>
      </c>
      <c r="D232" s="39" t="s">
        <v>20</v>
      </c>
      <c r="E232" s="39" t="s">
        <v>1466</v>
      </c>
      <c r="F232" s="10">
        <f>Table1[[#This Row],[USD Pricing]]*Exchange!$A$1</f>
        <v>32.129999999999995</v>
      </c>
      <c r="G232" s="10">
        <v>22.95</v>
      </c>
      <c r="H232" s="8" t="s">
        <v>7381</v>
      </c>
      <c r="I232" s="39" t="s">
        <v>5090</v>
      </c>
      <c r="J232" s="40" t="s">
        <v>5296</v>
      </c>
    </row>
    <row r="233" spans="1:10" x14ac:dyDescent="0.25">
      <c r="A233" s="15" t="s">
        <v>3247</v>
      </c>
      <c r="B233" s="41" t="str">
        <f>HYPERLINK(Table1[[#This Row],[Link]], Table1[[#This Row],[Pattern w/out Hyperlink]])</f>
        <v>Gallant</v>
      </c>
      <c r="C233" s="39">
        <f t="shared" si="3"/>
        <v>2</v>
      </c>
      <c r="D233" s="39" t="s">
        <v>28</v>
      </c>
      <c r="E233" s="39" t="s">
        <v>1466</v>
      </c>
      <c r="F233" s="10">
        <f>Table1[[#This Row],[USD Pricing]]*Exchange!$A$1</f>
        <v>32.479999999999997</v>
      </c>
      <c r="G233" s="10">
        <v>23.2</v>
      </c>
      <c r="H233" s="8" t="s">
        <v>6707</v>
      </c>
      <c r="I233" s="39" t="s">
        <v>5090</v>
      </c>
      <c r="J233" s="40" t="s">
        <v>5144</v>
      </c>
    </row>
    <row r="234" spans="1:10" x14ac:dyDescent="0.25">
      <c r="A234" s="15" t="s">
        <v>3248</v>
      </c>
      <c r="B234" s="41" t="str">
        <f>HYPERLINK(Table1[[#This Row],[Link]], Table1[[#This Row],[Pattern w/out Hyperlink]])</f>
        <v>Gateway</v>
      </c>
      <c r="C234" s="39">
        <f t="shared" si="3"/>
        <v>2</v>
      </c>
      <c r="D234" s="39" t="s">
        <v>28</v>
      </c>
      <c r="E234" s="39" t="s">
        <v>1466</v>
      </c>
      <c r="F234" s="10">
        <f>Table1[[#This Row],[USD Pricing]]*Exchange!$A$1</f>
        <v>34.51</v>
      </c>
      <c r="G234" s="10">
        <v>24.65</v>
      </c>
      <c r="H234" s="8" t="s">
        <v>6708</v>
      </c>
      <c r="I234" s="39" t="s">
        <v>0</v>
      </c>
      <c r="J234" s="40" t="s">
        <v>5150</v>
      </c>
    </row>
    <row r="235" spans="1:10" x14ac:dyDescent="0.25">
      <c r="A235" s="15" t="s">
        <v>397</v>
      </c>
      <c r="B235" s="42" t="str">
        <f>HYPERLINK(Table1[[#This Row],[Link]], Table1[[#This Row],[Pattern w/out Hyperlink]])</f>
        <v>Gem</v>
      </c>
      <c r="C235" s="39">
        <f t="shared" si="3"/>
        <v>2</v>
      </c>
      <c r="D235" s="39" t="s">
        <v>24</v>
      </c>
      <c r="E235" s="39" t="s">
        <v>1466</v>
      </c>
      <c r="F235" s="10">
        <f>Table1[[#This Row],[USD Pricing]]*Exchange!$A$1</f>
        <v>30.029999999999998</v>
      </c>
      <c r="G235" s="10">
        <v>21.45</v>
      </c>
      <c r="H235" s="8" t="s">
        <v>2005</v>
      </c>
      <c r="I235" s="39" t="s">
        <v>1598</v>
      </c>
      <c r="J235" s="40" t="s">
        <v>5144</v>
      </c>
    </row>
    <row r="236" spans="1:10" x14ac:dyDescent="0.25">
      <c r="A236" s="15" t="s">
        <v>3961</v>
      </c>
      <c r="B236" s="41" t="str">
        <f>HYPERLINK(Table1[[#This Row],[Link]], Table1[[#This Row],[Pattern w/out Hyperlink]])</f>
        <v>Getaway</v>
      </c>
      <c r="C236" s="39">
        <f t="shared" si="3"/>
        <v>2</v>
      </c>
      <c r="D236" s="39" t="s">
        <v>28</v>
      </c>
      <c r="E236" s="39" t="s">
        <v>1466</v>
      </c>
      <c r="F236" s="10">
        <f>Table1[[#This Row],[USD Pricing]]*Exchange!$A$1</f>
        <v>27.929999999999996</v>
      </c>
      <c r="G236" s="10">
        <v>19.95</v>
      </c>
      <c r="H236" s="8" t="s">
        <v>6708</v>
      </c>
      <c r="I236" s="39" t="s">
        <v>5090</v>
      </c>
      <c r="J236" s="40" t="s">
        <v>5144</v>
      </c>
    </row>
    <row r="237" spans="1:10" x14ac:dyDescent="0.25">
      <c r="A237" s="15" t="s">
        <v>3389</v>
      </c>
      <c r="B237" s="41" t="str">
        <f>HYPERLINK(Table1[[#This Row],[Link]], Table1[[#This Row],[Pattern w/out Hyperlink]])</f>
        <v>Hatch</v>
      </c>
      <c r="C237" s="39">
        <f t="shared" si="3"/>
        <v>2</v>
      </c>
      <c r="D237" s="39" t="s">
        <v>20</v>
      </c>
      <c r="E237" s="39" t="s">
        <v>1466</v>
      </c>
      <c r="F237" s="10">
        <f>Table1[[#This Row],[USD Pricing]]*Exchange!$A$1</f>
        <v>34.93</v>
      </c>
      <c r="G237" s="10">
        <v>24.95</v>
      </c>
      <c r="H237" s="8" t="s">
        <v>7388</v>
      </c>
      <c r="I237" s="39" t="s">
        <v>0</v>
      </c>
      <c r="J237" s="40" t="s">
        <v>5144</v>
      </c>
    </row>
    <row r="238" spans="1:10" x14ac:dyDescent="0.25">
      <c r="A238" s="15" t="s">
        <v>3249</v>
      </c>
      <c r="B238" s="41" t="str">
        <f>HYPERLINK(Table1[[#This Row],[Link]], Table1[[#This Row],[Pattern w/out Hyperlink]])</f>
        <v>Hathaway</v>
      </c>
      <c r="C238" s="39">
        <f t="shared" si="3"/>
        <v>2</v>
      </c>
      <c r="D238" s="39" t="s">
        <v>2721</v>
      </c>
      <c r="E238" s="39" t="s">
        <v>1466</v>
      </c>
      <c r="F238" s="10">
        <v>27.35</v>
      </c>
      <c r="G238" s="10"/>
      <c r="H238" s="8" t="s">
        <v>7959</v>
      </c>
      <c r="I238" s="39" t="s">
        <v>0</v>
      </c>
      <c r="J238" s="40" t="s">
        <v>7960</v>
      </c>
    </row>
    <row r="239" spans="1:10" ht="28.5" x14ac:dyDescent="0.25">
      <c r="A239" s="15" t="s">
        <v>3249</v>
      </c>
      <c r="B239" s="41" t="str">
        <f>HYPERLINK(Table1[[#This Row],[Link]], Table1[[#This Row],[Pattern w/out Hyperlink]])</f>
        <v>Hathaway</v>
      </c>
      <c r="C239" s="39">
        <f t="shared" si="3"/>
        <v>2</v>
      </c>
      <c r="D239" s="39" t="s">
        <v>28</v>
      </c>
      <c r="E239" s="39" t="s">
        <v>1466</v>
      </c>
      <c r="F239" s="10">
        <f>Table1[[#This Row],[USD Pricing]]*Exchange!$A$1</f>
        <v>27.44</v>
      </c>
      <c r="G239" s="10">
        <v>19.600000000000001</v>
      </c>
      <c r="H239" s="8" t="s">
        <v>6714</v>
      </c>
      <c r="I239" s="39" t="s">
        <v>0</v>
      </c>
      <c r="J239" s="40" t="s">
        <v>5926</v>
      </c>
    </row>
    <row r="240" spans="1:10" x14ac:dyDescent="0.25">
      <c r="A240" s="15" t="s">
        <v>436</v>
      </c>
      <c r="B240" s="42" t="str">
        <f>HYPERLINK(Table1[[#This Row],[Link]], Table1[[#This Row],[Pattern w/out Hyperlink]])</f>
        <v>Havana</v>
      </c>
      <c r="C240" s="39">
        <f t="shared" si="3"/>
        <v>2</v>
      </c>
      <c r="D240" s="39" t="s">
        <v>24</v>
      </c>
      <c r="E240" s="39" t="s">
        <v>1466</v>
      </c>
      <c r="F240" s="10">
        <f>Table1[[#This Row],[USD Pricing]]*Exchange!$A$1</f>
        <v>31.429999999999996</v>
      </c>
      <c r="G240" s="10">
        <v>22.45</v>
      </c>
      <c r="H240" s="8" t="s">
        <v>2007</v>
      </c>
      <c r="I240" s="39" t="s">
        <v>1598</v>
      </c>
      <c r="J240" s="40" t="s">
        <v>5842</v>
      </c>
    </row>
    <row r="241" spans="1:10" ht="28.5" x14ac:dyDescent="0.25">
      <c r="A241" s="15" t="s">
        <v>3250</v>
      </c>
      <c r="B241" s="41" t="str">
        <f>HYPERLINK(Table1[[#This Row],[Link]], Table1[[#This Row],[Pattern w/out Hyperlink]])</f>
        <v>Hemisphere</v>
      </c>
      <c r="C241" s="39">
        <f t="shared" si="3"/>
        <v>2</v>
      </c>
      <c r="D241" s="39" t="s">
        <v>28</v>
      </c>
      <c r="E241" s="39" t="s">
        <v>1466</v>
      </c>
      <c r="F241" s="10">
        <f>Table1[[#This Row],[USD Pricing]]*Exchange!$A$1</f>
        <v>34.369999999999997</v>
      </c>
      <c r="G241" s="10">
        <v>24.55</v>
      </c>
      <c r="H241" s="8" t="s">
        <v>6715</v>
      </c>
      <c r="I241" s="39" t="s">
        <v>1598</v>
      </c>
      <c r="J241" s="40" t="s">
        <v>5928</v>
      </c>
    </row>
    <row r="242" spans="1:10" ht="28.5" x14ac:dyDescent="0.25">
      <c r="A242" s="15" t="s">
        <v>8610</v>
      </c>
      <c r="B242" s="41" t="str">
        <f>HYPERLINK(Table1[[#This Row],[Link]], Table1[[#This Row],[Pattern w/out Hyperlink]])</f>
        <v>Intone</v>
      </c>
      <c r="C242" s="39">
        <f t="shared" si="3"/>
        <v>2</v>
      </c>
      <c r="D242" s="39" t="s">
        <v>8491</v>
      </c>
      <c r="E242" s="39" t="s">
        <v>1466</v>
      </c>
      <c r="F242" s="10">
        <v>32</v>
      </c>
      <c r="G242" s="10"/>
      <c r="H242" s="8" t="s">
        <v>8611</v>
      </c>
      <c r="I242" s="39" t="s">
        <v>5090</v>
      </c>
      <c r="J242" s="40" t="s">
        <v>5890</v>
      </c>
    </row>
    <row r="243" spans="1:10" ht="28.5" x14ac:dyDescent="0.25">
      <c r="A243" s="15" t="s">
        <v>487</v>
      </c>
      <c r="B243" s="42" t="str">
        <f>HYPERLINK(Table1[[#This Row],[Link]], Table1[[#This Row],[Pattern w/out Hyperlink]])</f>
        <v>Jillian</v>
      </c>
      <c r="C243" s="39">
        <f t="shared" si="3"/>
        <v>2</v>
      </c>
      <c r="D243" s="39" t="s">
        <v>22</v>
      </c>
      <c r="E243" s="39" t="s">
        <v>1466</v>
      </c>
      <c r="F243" s="10">
        <f>Table1[[#This Row],[USD Pricing]]*Exchange!$A$1</f>
        <v>34.93</v>
      </c>
      <c r="G243" s="10">
        <v>24.95</v>
      </c>
      <c r="H243" s="8" t="s">
        <v>1728</v>
      </c>
      <c r="I243" s="39" t="s">
        <v>0</v>
      </c>
      <c r="J243" s="40" t="s">
        <v>5414</v>
      </c>
    </row>
    <row r="244" spans="1:10" x14ac:dyDescent="0.25">
      <c r="A244" s="15" t="s">
        <v>490</v>
      </c>
      <c r="B244" s="42" t="str">
        <f>HYPERLINK(Table1[[#This Row],[Link]], Table1[[#This Row],[Pattern w/out Hyperlink]])</f>
        <v>Jive</v>
      </c>
      <c r="C244" s="39">
        <f t="shared" si="3"/>
        <v>2</v>
      </c>
      <c r="D244" s="39" t="s">
        <v>24</v>
      </c>
      <c r="E244" s="39" t="s">
        <v>1466</v>
      </c>
      <c r="F244" s="10">
        <f>Table1[[#This Row],[USD Pricing]]*Exchange!$A$1</f>
        <v>30.029999999999998</v>
      </c>
      <c r="G244" s="10">
        <v>21.45</v>
      </c>
      <c r="H244" s="8" t="s">
        <v>2010</v>
      </c>
      <c r="I244" s="39" t="s">
        <v>0</v>
      </c>
      <c r="J244" s="40" t="s">
        <v>5144</v>
      </c>
    </row>
    <row r="245" spans="1:10" x14ac:dyDescent="0.25">
      <c r="A245" s="15" t="s">
        <v>3256</v>
      </c>
      <c r="B245" s="41" t="str">
        <f>HYPERLINK(Table1[[#This Row],[Link]], Table1[[#This Row],[Pattern w/out Hyperlink]])</f>
        <v>Knotted</v>
      </c>
      <c r="C245" s="39">
        <f t="shared" si="3"/>
        <v>2</v>
      </c>
      <c r="D245" s="39" t="s">
        <v>28</v>
      </c>
      <c r="E245" s="39" t="s">
        <v>1466</v>
      </c>
      <c r="F245" s="10">
        <f>Table1[[#This Row],[USD Pricing]]*Exchange!$A$1</f>
        <v>34.369999999999997</v>
      </c>
      <c r="G245" s="10">
        <v>24.55</v>
      </c>
      <c r="H245" s="8" t="s">
        <v>6736</v>
      </c>
      <c r="I245" s="39" t="s">
        <v>5090</v>
      </c>
      <c r="J245" s="40" t="s">
        <v>5416</v>
      </c>
    </row>
    <row r="246" spans="1:10" x14ac:dyDescent="0.25">
      <c r="A246" s="15" t="s">
        <v>6737</v>
      </c>
      <c r="B246" s="41" t="str">
        <f>HYPERLINK(Table1[[#This Row],[Link]], Table1[[#This Row],[Pattern w/out Hyperlink]])</f>
        <v>Kosa</v>
      </c>
      <c r="C246" s="39">
        <f t="shared" si="3"/>
        <v>2</v>
      </c>
      <c r="D246" s="39" t="s">
        <v>28</v>
      </c>
      <c r="E246" s="39" t="s">
        <v>1466</v>
      </c>
      <c r="F246" s="10">
        <f>Table1[[#This Row],[USD Pricing]]*Exchange!$A$1</f>
        <v>26.669999999999998</v>
      </c>
      <c r="G246" s="10">
        <v>19.05</v>
      </c>
      <c r="H246" s="8" t="s">
        <v>6738</v>
      </c>
      <c r="I246" s="39" t="s">
        <v>1598</v>
      </c>
      <c r="J246" s="40" t="s">
        <v>5144</v>
      </c>
    </row>
    <row r="247" spans="1:10" x14ac:dyDescent="0.25">
      <c r="A247" s="15" t="s">
        <v>4634</v>
      </c>
      <c r="B247" s="41" t="str">
        <f>HYPERLINK(Table1[[#This Row],[Link]], Table1[[#This Row],[Pattern w/out Hyperlink]])</f>
        <v>Lago</v>
      </c>
      <c r="C247" s="39">
        <f t="shared" si="3"/>
        <v>2</v>
      </c>
      <c r="D247" s="39" t="s">
        <v>20</v>
      </c>
      <c r="E247" s="39" t="s">
        <v>1466</v>
      </c>
      <c r="F247" s="10">
        <f>Table1[[#This Row],[USD Pricing]]*Exchange!$A$1</f>
        <v>27.929999999999996</v>
      </c>
      <c r="G247" s="10">
        <v>19.95</v>
      </c>
      <c r="H247" s="8" t="s">
        <v>4635</v>
      </c>
      <c r="I247" s="39" t="s">
        <v>0</v>
      </c>
      <c r="J247" s="40" t="s">
        <v>5358</v>
      </c>
    </row>
    <row r="248" spans="1:10" x14ac:dyDescent="0.25">
      <c r="A248" s="15" t="s">
        <v>512</v>
      </c>
      <c r="B248" s="42" t="str">
        <f>HYPERLINK(Table1[[#This Row],[Link]], Table1[[#This Row],[Pattern w/out Hyperlink]])</f>
        <v>Laila</v>
      </c>
      <c r="C248" s="39">
        <f t="shared" si="3"/>
        <v>2</v>
      </c>
      <c r="D248" s="39" t="s">
        <v>2721</v>
      </c>
      <c r="E248" s="39" t="s">
        <v>1466</v>
      </c>
      <c r="F248" s="10">
        <v>29.25</v>
      </c>
      <c r="G248" s="10"/>
      <c r="H248" s="8" t="s">
        <v>2770</v>
      </c>
      <c r="I248" s="39" t="s">
        <v>0</v>
      </c>
      <c r="J248" s="40" t="s">
        <v>5213</v>
      </c>
    </row>
    <row r="249" spans="1:10" x14ac:dyDescent="0.25">
      <c r="A249" s="15" t="s">
        <v>4871</v>
      </c>
      <c r="B249" s="41" t="str">
        <f>HYPERLINK(Table1[[#This Row],[Link]], Table1[[#This Row],[Pattern w/out Hyperlink]])</f>
        <v>Lanai</v>
      </c>
      <c r="C249" s="39">
        <f t="shared" si="3"/>
        <v>2</v>
      </c>
      <c r="D249" s="39" t="s">
        <v>2721</v>
      </c>
      <c r="E249" s="39" t="s">
        <v>1466</v>
      </c>
      <c r="F249" s="10">
        <v>29.05</v>
      </c>
      <c r="G249" s="10"/>
      <c r="H249" s="8" t="s">
        <v>8022</v>
      </c>
      <c r="I249" s="39" t="s">
        <v>5090</v>
      </c>
      <c r="J249" s="40" t="s">
        <v>5144</v>
      </c>
    </row>
    <row r="250" spans="1:10" x14ac:dyDescent="0.25">
      <c r="A250" s="15" t="s">
        <v>4038</v>
      </c>
      <c r="B250" s="41" t="str">
        <f>HYPERLINK(Table1[[#This Row],[Link]], Table1[[#This Row],[Pattern w/out Hyperlink]])</f>
        <v>Lancaster</v>
      </c>
      <c r="C250" s="39">
        <f t="shared" si="3"/>
        <v>2</v>
      </c>
      <c r="D250" s="39" t="s">
        <v>24</v>
      </c>
      <c r="E250" s="39" t="s">
        <v>1466</v>
      </c>
      <c r="F250" s="10">
        <f>Table1[[#This Row],[USD Pricing]]*Exchange!$A$1</f>
        <v>26.529999999999998</v>
      </c>
      <c r="G250" s="10">
        <v>18.95</v>
      </c>
      <c r="H250" s="8" t="s">
        <v>7049</v>
      </c>
      <c r="I250" s="39" t="s">
        <v>5090</v>
      </c>
      <c r="J250" s="40" t="s">
        <v>5847</v>
      </c>
    </row>
    <row r="251" spans="1:10" ht="28.5" x14ac:dyDescent="0.25">
      <c r="A251" s="15" t="s">
        <v>518</v>
      </c>
      <c r="B251" s="42" t="str">
        <f>HYPERLINK(Table1[[#This Row],[Link]], Table1[[#This Row],[Pattern w/out Hyperlink]])</f>
        <v>Lateral</v>
      </c>
      <c r="C251" s="39">
        <f t="shared" si="3"/>
        <v>2</v>
      </c>
      <c r="D251" s="39" t="s">
        <v>22</v>
      </c>
      <c r="E251" s="39" t="s">
        <v>1466</v>
      </c>
      <c r="F251" s="10">
        <f>Table1[[#This Row],[USD Pricing]]*Exchange!$A$1</f>
        <v>34.93</v>
      </c>
      <c r="G251" s="10">
        <v>24.95</v>
      </c>
      <c r="H251" s="8" t="s">
        <v>1733</v>
      </c>
      <c r="I251" s="39" t="s">
        <v>0</v>
      </c>
      <c r="J251" s="40" t="s">
        <v>5414</v>
      </c>
    </row>
    <row r="252" spans="1:10" ht="28.5" x14ac:dyDescent="0.25">
      <c r="A252" s="15" t="s">
        <v>8025</v>
      </c>
      <c r="B252" s="41" t="str">
        <f>HYPERLINK(Table1[[#This Row],[Link]], Table1[[#This Row],[Pattern w/out Hyperlink]])</f>
        <v>Lenox</v>
      </c>
      <c r="C252" s="39">
        <f t="shared" si="3"/>
        <v>2</v>
      </c>
      <c r="D252" s="39" t="s">
        <v>2721</v>
      </c>
      <c r="E252" s="39" t="s">
        <v>1466</v>
      </c>
      <c r="F252" s="10">
        <v>27.35</v>
      </c>
      <c r="G252" s="10"/>
      <c r="H252" s="8" t="s">
        <v>8026</v>
      </c>
      <c r="I252" s="39" t="s">
        <v>0</v>
      </c>
      <c r="J252" s="40" t="s">
        <v>8027</v>
      </c>
    </row>
    <row r="253" spans="1:10" ht="28.5" x14ac:dyDescent="0.25">
      <c r="A253" s="15" t="s">
        <v>3257</v>
      </c>
      <c r="B253" s="41" t="str">
        <f>HYPERLINK(Table1[[#This Row],[Link]], Table1[[#This Row],[Pattern w/out Hyperlink]])</f>
        <v>Linae</v>
      </c>
      <c r="C253" s="39">
        <f t="shared" si="3"/>
        <v>2</v>
      </c>
      <c r="D253" s="39" t="s">
        <v>28</v>
      </c>
      <c r="E253" s="39" t="s">
        <v>1466</v>
      </c>
      <c r="F253" s="10">
        <f>Table1[[#This Row],[USD Pricing]]*Exchange!$A$1</f>
        <v>28.349999999999998</v>
      </c>
      <c r="G253" s="10">
        <v>20.25</v>
      </c>
      <c r="H253" s="8" t="s">
        <v>6741</v>
      </c>
      <c r="I253" s="39" t="s">
        <v>0</v>
      </c>
      <c r="J253" s="40" t="s">
        <v>5943</v>
      </c>
    </row>
    <row r="254" spans="1:10" x14ac:dyDescent="0.25">
      <c r="A254" s="15" t="s">
        <v>6742</v>
      </c>
      <c r="B254" s="41" t="str">
        <f>HYPERLINK(Table1[[#This Row],[Link]], Table1[[#This Row],[Pattern w/out Hyperlink]])</f>
        <v>Lolly</v>
      </c>
      <c r="C254" s="39">
        <f t="shared" si="3"/>
        <v>2</v>
      </c>
      <c r="D254" s="39" t="s">
        <v>28</v>
      </c>
      <c r="E254" s="39" t="s">
        <v>1466</v>
      </c>
      <c r="F254" s="10">
        <f>Table1[[#This Row],[USD Pricing]]*Exchange!$A$1</f>
        <v>27.44</v>
      </c>
      <c r="G254" s="10">
        <v>19.600000000000001</v>
      </c>
      <c r="H254" s="8" t="s">
        <v>6743</v>
      </c>
      <c r="I254" s="39" t="s">
        <v>5090</v>
      </c>
      <c r="J254" s="40" t="s">
        <v>5144</v>
      </c>
    </row>
    <row r="255" spans="1:10" x14ac:dyDescent="0.25">
      <c r="A255" s="15" t="s">
        <v>547</v>
      </c>
      <c r="B255" s="41" t="str">
        <f>HYPERLINK(Table1[[#This Row],[Link]], Table1[[#This Row],[Pattern w/out Hyperlink]])</f>
        <v>Loom</v>
      </c>
      <c r="C255" s="39">
        <f t="shared" si="3"/>
        <v>2</v>
      </c>
      <c r="D255" s="39" t="s">
        <v>20</v>
      </c>
      <c r="E255" s="39" t="s">
        <v>1466</v>
      </c>
      <c r="F255" s="10">
        <f>Table1[[#This Row],[USD Pricing]]*Exchange!$A$1</f>
        <v>34.93</v>
      </c>
      <c r="G255" s="10">
        <v>24.95</v>
      </c>
      <c r="H255" s="8" t="s">
        <v>7404</v>
      </c>
      <c r="I255" s="39" t="s">
        <v>5090</v>
      </c>
      <c r="J255" s="40" t="s">
        <v>5213</v>
      </c>
    </row>
    <row r="256" spans="1:10" x14ac:dyDescent="0.25">
      <c r="A256" s="15" t="s">
        <v>7912</v>
      </c>
      <c r="B256" s="41" t="str">
        <f>HYPERLINK(Table1[[#This Row],[Link]], Table1[[#This Row],[Pattern w/out Hyperlink]])</f>
        <v>Lorenzo</v>
      </c>
      <c r="C256" s="39">
        <f t="shared" si="3"/>
        <v>2</v>
      </c>
      <c r="D256" s="39" t="s">
        <v>2721</v>
      </c>
      <c r="E256" s="39" t="s">
        <v>1466</v>
      </c>
      <c r="F256" s="10">
        <v>26.2</v>
      </c>
      <c r="G256" s="10"/>
      <c r="H256" s="8" t="s">
        <v>7913</v>
      </c>
      <c r="I256" s="39" t="s">
        <v>5090</v>
      </c>
      <c r="J256" s="40" t="s">
        <v>5144</v>
      </c>
    </row>
    <row r="257" spans="1:10" x14ac:dyDescent="0.25">
      <c r="A257" s="15" t="s">
        <v>3002</v>
      </c>
      <c r="B257" s="41" t="str">
        <f>HYPERLINK(Table1[[#This Row],[Link]], Table1[[#This Row],[Pattern w/out Hyperlink]])</f>
        <v>Lounge</v>
      </c>
      <c r="C257" s="39">
        <f t="shared" si="3"/>
        <v>2</v>
      </c>
      <c r="D257" s="39" t="s">
        <v>28</v>
      </c>
      <c r="E257" s="39" t="s">
        <v>1466</v>
      </c>
      <c r="F257" s="10">
        <f>Table1[[#This Row],[USD Pricing]]*Exchange!$A$1</f>
        <v>33.949999999999996</v>
      </c>
      <c r="G257" s="10">
        <v>24.25</v>
      </c>
      <c r="H257" s="8" t="s">
        <v>6744</v>
      </c>
      <c r="I257" s="39" t="s">
        <v>5090</v>
      </c>
      <c r="J257" s="40" t="s">
        <v>5144</v>
      </c>
    </row>
    <row r="258" spans="1:10" x14ac:dyDescent="0.25">
      <c r="A258" s="15" t="s">
        <v>3261</v>
      </c>
      <c r="B258" s="41" t="str">
        <f>HYPERLINK(Table1[[#This Row],[Link]], Table1[[#This Row],[Pattern w/out Hyperlink]])</f>
        <v>Mainstay</v>
      </c>
      <c r="C258" s="39">
        <f t="shared" ref="C258:C321" si="4">IF(F258&lt;=$L$1,$K$1,IF(AND(F258&gt;=$L$2,F258&lt;=$M$2),$K$2,IF(AND(F258&gt;=$L$3,F258&lt;=$M$3),$K$3,IF(AND(F258&gt;=$L$4,F258&lt;=$M$4),$K$4,IF(AND(F258&gt;=$L$5,F258&lt;=$M$5),$K$5,IF(AND(F258&gt;=$L$6,F258&lt;=$M$6),$K$6,IF(AND(F258&gt;=$L$7,F258&lt;=$M$7),$K$7,IF(AND(F258&gt;=$L$8,F258&lt;=$M$8),$K$8,IF(AND(F258&gt;=$L$9,F258&lt;=$M$9),$K$9,IF(AND(F258&gt;$L$10,F258&lt;=$M$10),$K$10,IF(AND(F258&gt;=$L$11,F258&lt;=$M$11),$K$11,IF(AND(F258&gt;=$L$12,F258&lt;=$M$12),$K$12,IF(AND(F258&gt;=$L$13,F258&lt;=$M$13),$K$13,IF(AND(F258&gt;=$L$14,F258&lt;=$M$14),$K$14,IF(AND(F258&gt;=$L$15,F258&lt;=$M$15),$K$15,IF(AND(F258&gt;=$L$16,F258&lt;=$M$16),$K$16,IF(AND(F258&gt;=$L$17,F258&lt;=$M$17),$K$17,IF(AND(F258&gt;=$L$18,F258&lt;=$M$18),$K$18,IF(AND(F258&gt;=$L$19,F258&lt;=$M$19),$K$19,IF(AND(F258&gt;=$L$20,F258&lt;=$M$20),$K$20,IF(AND(F258&gt;=$L$21,F258&lt;=$M$21),$K$21,IF(AND(F258&gt;=$L$22,F258&lt;=$M$22),$K$22,IF(AND(F258&gt;=$L$23,F258&lt;=$M$23),$K$23,IF(AND(F258&gt;=$L$24,F258&lt;=$M$24),$K$24,IF(AND(F258&gt;=$L$25,F258&lt;=$M$25),$K$25,IF(AND(F258&gt;=$L$26,F258&lt;=$M$26),$K$26,IF(AND(F258&gt;=$L$27,F258&lt;=$M$27),$K$27,IF(AND(F258&gt;=$L$28,F258&lt;=$M$28),$K$28,IF(AND(F258&gt;=$L$29,F258&lt;=$M$29),$K$29,IF(AND(F258&gt;=$L$30,F258&lt;=$M$30),$K$30,IF(AND(F258&gt;=$L$31,F258&lt;=$M$31),$K$31,IF(AND(F258&gt;=$L$32,F258&lt;=$M$32),$K$32,""))))))))))))))))))))))))))))))))</f>
        <v>2</v>
      </c>
      <c r="D258" s="39" t="s">
        <v>28</v>
      </c>
      <c r="E258" s="39" t="s">
        <v>1466</v>
      </c>
      <c r="F258" s="10">
        <f>Table1[[#This Row],[USD Pricing]]*Exchange!$A$1</f>
        <v>32.269999999999996</v>
      </c>
      <c r="G258" s="10">
        <v>23.05</v>
      </c>
      <c r="H258" s="8" t="s">
        <v>6750</v>
      </c>
      <c r="I258" s="39" t="s">
        <v>5090</v>
      </c>
      <c r="J258" s="40" t="s">
        <v>5949</v>
      </c>
    </row>
    <row r="259" spans="1:10" x14ac:dyDescent="0.25">
      <c r="A259" s="15" t="s">
        <v>7749</v>
      </c>
      <c r="B259" s="41" t="str">
        <f>HYPERLINK(Table1[[#This Row],[Link]], Table1[[#This Row],[Pattern w/out Hyperlink]])</f>
        <v>Manhattan</v>
      </c>
      <c r="C259" s="39">
        <f t="shared" si="4"/>
        <v>2</v>
      </c>
      <c r="D259" s="39" t="s">
        <v>1596</v>
      </c>
      <c r="E259" s="39" t="s">
        <v>1466</v>
      </c>
      <c r="F259" s="10">
        <v>35</v>
      </c>
      <c r="G259" s="10"/>
      <c r="H259" s="8" t="s">
        <v>7750</v>
      </c>
      <c r="I259" s="39" t="s">
        <v>5090</v>
      </c>
      <c r="J259" s="40" t="s">
        <v>5150</v>
      </c>
    </row>
    <row r="260" spans="1:10" x14ac:dyDescent="0.25">
      <c r="A260" s="15" t="s">
        <v>4638</v>
      </c>
      <c r="B260" s="41" t="str">
        <f>HYPERLINK(Table1[[#This Row],[Link]], Table1[[#This Row],[Pattern w/out Hyperlink]])</f>
        <v>Matte</v>
      </c>
      <c r="C260" s="39">
        <f t="shared" si="4"/>
        <v>2</v>
      </c>
      <c r="D260" s="39" t="s">
        <v>20</v>
      </c>
      <c r="E260" s="39" t="s">
        <v>1466</v>
      </c>
      <c r="F260" s="10">
        <f>Table1[[#This Row],[USD Pricing]]*Exchange!$A$1</f>
        <v>34.93</v>
      </c>
      <c r="G260" s="10">
        <v>24.95</v>
      </c>
      <c r="H260" s="8" t="s">
        <v>7412</v>
      </c>
      <c r="I260" s="39" t="s">
        <v>1598</v>
      </c>
      <c r="J260" s="40" t="s">
        <v>5144</v>
      </c>
    </row>
    <row r="261" spans="1:10" x14ac:dyDescent="0.25">
      <c r="A261" s="15" t="s">
        <v>584</v>
      </c>
      <c r="B261" s="42" t="str">
        <f>HYPERLINK(Table1[[#This Row],[Link]], Table1[[#This Row],[Pattern w/out Hyperlink]])</f>
        <v>Mercer</v>
      </c>
      <c r="C261" s="39">
        <f t="shared" si="4"/>
        <v>2</v>
      </c>
      <c r="D261" s="39" t="s">
        <v>20</v>
      </c>
      <c r="E261" s="39" t="s">
        <v>1466</v>
      </c>
      <c r="F261" s="10">
        <f>Table1[[#This Row],[USD Pricing]]*Exchange!$A$1</f>
        <v>34.93</v>
      </c>
      <c r="G261" s="10">
        <v>24.95</v>
      </c>
      <c r="H261" s="8" t="s">
        <v>7420</v>
      </c>
      <c r="I261" s="39" t="s">
        <v>5090</v>
      </c>
      <c r="J261" s="40" t="s">
        <v>5296</v>
      </c>
    </row>
    <row r="262" spans="1:10" x14ac:dyDescent="0.25">
      <c r="A262" s="15" t="s">
        <v>586</v>
      </c>
      <c r="B262" s="42" t="str">
        <f>HYPERLINK(Table1[[#This Row],[Link]], Table1[[#This Row],[Pattern w/out Hyperlink]])</f>
        <v>Meridian</v>
      </c>
      <c r="C262" s="39">
        <f t="shared" si="4"/>
        <v>2</v>
      </c>
      <c r="D262" s="39" t="s">
        <v>2721</v>
      </c>
      <c r="E262" s="39" t="s">
        <v>1466</v>
      </c>
      <c r="F262" s="10">
        <v>34.15</v>
      </c>
      <c r="G262" s="10"/>
      <c r="H262" s="8" t="s">
        <v>2823</v>
      </c>
      <c r="I262" s="39" t="s">
        <v>0</v>
      </c>
      <c r="J262" s="40" t="s">
        <v>5551</v>
      </c>
    </row>
    <row r="263" spans="1:10" x14ac:dyDescent="0.25">
      <c r="A263" s="15" t="s">
        <v>588</v>
      </c>
      <c r="B263" s="42" t="str">
        <f>HYPERLINK(Table1[[#This Row],[Link]], Table1[[#This Row],[Pattern w/out Hyperlink]])</f>
        <v>Meritage</v>
      </c>
      <c r="C263" s="39">
        <f t="shared" si="4"/>
        <v>2</v>
      </c>
      <c r="D263" s="39" t="s">
        <v>2721</v>
      </c>
      <c r="E263" s="39" t="s">
        <v>1466</v>
      </c>
      <c r="F263" s="10">
        <v>34.15</v>
      </c>
      <c r="G263" s="10"/>
      <c r="H263" s="8" t="s">
        <v>2772</v>
      </c>
      <c r="I263" s="39" t="s">
        <v>0</v>
      </c>
      <c r="J263" s="40" t="s">
        <v>5552</v>
      </c>
    </row>
    <row r="264" spans="1:10" ht="28.5" x14ac:dyDescent="0.25">
      <c r="A264" s="15" t="s">
        <v>595</v>
      </c>
      <c r="B264" s="42" t="str">
        <f>HYPERLINK(Table1[[#This Row],[Link]], Table1[[#This Row],[Pattern w/out Hyperlink]])</f>
        <v>Metric</v>
      </c>
      <c r="C264" s="39">
        <f t="shared" si="4"/>
        <v>2</v>
      </c>
      <c r="D264" s="39" t="s">
        <v>20</v>
      </c>
      <c r="E264" s="39" t="s">
        <v>1466</v>
      </c>
      <c r="F264" s="10">
        <f>Table1[[#This Row],[USD Pricing]]*Exchange!$A$1</f>
        <v>27.929999999999996</v>
      </c>
      <c r="G264" s="10">
        <v>19.95</v>
      </c>
      <c r="H264" s="8" t="s">
        <v>7422</v>
      </c>
      <c r="I264" s="39" t="s">
        <v>1598</v>
      </c>
      <c r="J264" s="40" t="s">
        <v>5411</v>
      </c>
    </row>
    <row r="265" spans="1:10" x14ac:dyDescent="0.25">
      <c r="A265" s="15" t="s">
        <v>3264</v>
      </c>
      <c r="B265" s="41" t="str">
        <f>HYPERLINK(Table1[[#This Row],[Link]], Table1[[#This Row],[Pattern w/out Hyperlink]])</f>
        <v>Mila</v>
      </c>
      <c r="C265" s="39">
        <f t="shared" si="4"/>
        <v>2</v>
      </c>
      <c r="D265" s="39" t="s">
        <v>28</v>
      </c>
      <c r="E265" s="39" t="s">
        <v>1466</v>
      </c>
      <c r="F265" s="10">
        <f>Table1[[#This Row],[USD Pricing]]*Exchange!$A$1</f>
        <v>30.869999999999997</v>
      </c>
      <c r="G265" s="10">
        <v>22.05</v>
      </c>
      <c r="H265" s="8" t="s">
        <v>6755</v>
      </c>
      <c r="I265" s="39" t="s">
        <v>5090</v>
      </c>
      <c r="J265" s="40" t="s">
        <v>5956</v>
      </c>
    </row>
    <row r="266" spans="1:10" x14ac:dyDescent="0.25">
      <c r="A266" s="15" t="s">
        <v>608</v>
      </c>
      <c r="B266" s="42" t="str">
        <f>HYPERLINK(Table1[[#This Row],[Link]], Table1[[#This Row],[Pattern w/out Hyperlink]])</f>
        <v>Moby</v>
      </c>
      <c r="C266" s="39">
        <f t="shared" si="4"/>
        <v>2</v>
      </c>
      <c r="D266" s="39" t="s">
        <v>22</v>
      </c>
      <c r="E266" s="39" t="s">
        <v>1466</v>
      </c>
      <c r="F266" s="10">
        <f>Table1[[#This Row],[USD Pricing]]*Exchange!$A$1</f>
        <v>34.299999999999997</v>
      </c>
      <c r="G266" s="10">
        <v>24.5</v>
      </c>
      <c r="H266" s="8" t="s">
        <v>1742</v>
      </c>
      <c r="I266" s="39" t="s">
        <v>5090</v>
      </c>
      <c r="J266" s="40" t="s">
        <v>5144</v>
      </c>
    </row>
    <row r="267" spans="1:10" x14ac:dyDescent="0.25">
      <c r="A267" s="15" t="s">
        <v>2142</v>
      </c>
      <c r="B267" s="42" t="str">
        <f>HYPERLINK(Table1[[#This Row],[Link]], Table1[[#This Row],[Pattern w/out Hyperlink]])</f>
        <v>Mood</v>
      </c>
      <c r="C267" s="39">
        <f t="shared" si="4"/>
        <v>2</v>
      </c>
      <c r="D267" s="39" t="s">
        <v>2721</v>
      </c>
      <c r="E267" s="39" t="s">
        <v>1466</v>
      </c>
      <c r="F267" s="10">
        <v>29.1</v>
      </c>
      <c r="G267" s="10"/>
      <c r="H267" s="8" t="s">
        <v>2779</v>
      </c>
      <c r="I267" s="39" t="s">
        <v>0</v>
      </c>
      <c r="J267" s="40" t="s">
        <v>5144</v>
      </c>
    </row>
    <row r="268" spans="1:10" x14ac:dyDescent="0.25">
      <c r="A268" s="15" t="s">
        <v>623</v>
      </c>
      <c r="B268" s="42" t="str">
        <f>HYPERLINK(Table1[[#This Row],[Link]], Table1[[#This Row],[Pattern w/out Hyperlink]])</f>
        <v>Moonscape</v>
      </c>
      <c r="C268" s="39">
        <f t="shared" si="4"/>
        <v>2</v>
      </c>
      <c r="D268" s="39" t="s">
        <v>24</v>
      </c>
      <c r="E268" s="39" t="s">
        <v>1466</v>
      </c>
      <c r="F268" s="10">
        <f>Table1[[#This Row],[USD Pricing]]*Exchange!$A$1</f>
        <v>33.529999999999994</v>
      </c>
      <c r="G268" s="10">
        <v>23.95</v>
      </c>
      <c r="H268" s="8" t="s">
        <v>2020</v>
      </c>
      <c r="I268" s="39" t="s">
        <v>1598</v>
      </c>
      <c r="J268" s="40" t="s">
        <v>5150</v>
      </c>
    </row>
    <row r="269" spans="1:10" x14ac:dyDescent="0.25">
      <c r="A269" s="15" t="s">
        <v>625</v>
      </c>
      <c r="B269" s="42" t="str">
        <f>HYPERLINK(Table1[[#This Row],[Link]], Table1[[#This Row],[Pattern w/out Hyperlink]])</f>
        <v>Moritz</v>
      </c>
      <c r="C269" s="39">
        <f t="shared" si="4"/>
        <v>2</v>
      </c>
      <c r="D269" s="39" t="s">
        <v>2721</v>
      </c>
      <c r="E269" s="39" t="s">
        <v>1466</v>
      </c>
      <c r="F269" s="10">
        <v>26.05</v>
      </c>
      <c r="G269" s="10"/>
      <c r="H269" s="8" t="s">
        <v>2780</v>
      </c>
      <c r="I269" s="39" t="s">
        <v>0</v>
      </c>
      <c r="J269" s="40" t="s">
        <v>5144</v>
      </c>
    </row>
    <row r="270" spans="1:10" x14ac:dyDescent="0.25">
      <c r="A270" s="15" t="s">
        <v>6764</v>
      </c>
      <c r="B270" s="41" t="str">
        <f>HYPERLINK(Table1[[#This Row],[Link]], Table1[[#This Row],[Pattern w/out Hyperlink]])</f>
        <v>Nadi</v>
      </c>
      <c r="C270" s="39">
        <f t="shared" si="4"/>
        <v>2</v>
      </c>
      <c r="D270" s="39" t="s">
        <v>28</v>
      </c>
      <c r="E270" s="39" t="s">
        <v>1466</v>
      </c>
      <c r="F270" s="10">
        <f>Table1[[#This Row],[USD Pricing]]*Exchange!$A$1</f>
        <v>25.97</v>
      </c>
      <c r="G270" s="10">
        <v>18.55</v>
      </c>
      <c r="H270" s="8" t="s">
        <v>6765</v>
      </c>
      <c r="I270" s="39" t="s">
        <v>5090</v>
      </c>
      <c r="J270" s="40" t="s">
        <v>5144</v>
      </c>
    </row>
    <row r="271" spans="1:10" x14ac:dyDescent="0.25">
      <c r="A271" s="15" t="s">
        <v>7588</v>
      </c>
      <c r="B271" s="41" t="str">
        <f>HYPERLINK(Table1[[#This Row],[Link]], Table1[[#This Row],[Pattern w/out Hyperlink]])</f>
        <v>Northampton</v>
      </c>
      <c r="C271" s="39">
        <f t="shared" si="4"/>
        <v>2</v>
      </c>
      <c r="D271" s="39" t="s">
        <v>21</v>
      </c>
      <c r="E271" s="39" t="s">
        <v>1466</v>
      </c>
      <c r="F271" s="10">
        <v>35</v>
      </c>
      <c r="G271" s="10"/>
      <c r="H271" s="8" t="s">
        <v>7589</v>
      </c>
      <c r="I271" s="39" t="s">
        <v>1598</v>
      </c>
      <c r="J271" s="40" t="s">
        <v>5144</v>
      </c>
    </row>
    <row r="272" spans="1:10" ht="28.5" x14ac:dyDescent="0.25">
      <c r="A272" s="15" t="s">
        <v>652</v>
      </c>
      <c r="B272" s="41" t="str">
        <f>HYPERLINK(Table1[[#This Row],[Link]], Table1[[#This Row],[Pattern w/out Hyperlink]])</f>
        <v>Notion</v>
      </c>
      <c r="C272" s="39">
        <f t="shared" si="4"/>
        <v>2</v>
      </c>
      <c r="D272" s="39" t="s">
        <v>1469</v>
      </c>
      <c r="E272" s="39" t="s">
        <v>1466</v>
      </c>
      <c r="F272" s="10">
        <v>30</v>
      </c>
      <c r="G272" s="10"/>
      <c r="H272" s="8" t="s">
        <v>1659</v>
      </c>
      <c r="I272" s="39" t="s">
        <v>1598</v>
      </c>
      <c r="J272" s="40" t="s">
        <v>5617</v>
      </c>
    </row>
    <row r="273" spans="1:10" x14ac:dyDescent="0.25">
      <c r="A273" s="15" t="s">
        <v>662</v>
      </c>
      <c r="B273" s="42" t="str">
        <f>HYPERLINK(Table1[[#This Row],[Link]], Table1[[#This Row],[Pattern w/out Hyperlink]])</f>
        <v>Olivia</v>
      </c>
      <c r="C273" s="39">
        <f t="shared" si="4"/>
        <v>2</v>
      </c>
      <c r="D273" s="39" t="s">
        <v>22</v>
      </c>
      <c r="E273" s="39" t="s">
        <v>1466</v>
      </c>
      <c r="F273" s="10">
        <f>Table1[[#This Row],[USD Pricing]]*Exchange!$A$1</f>
        <v>34.299999999999997</v>
      </c>
      <c r="G273" s="10">
        <v>24.5</v>
      </c>
      <c r="H273" s="8" t="s">
        <v>1752</v>
      </c>
      <c r="I273" s="39" t="s">
        <v>5090</v>
      </c>
      <c r="J273" s="40" t="s">
        <v>5144</v>
      </c>
    </row>
    <row r="274" spans="1:10" x14ac:dyDescent="0.25">
      <c r="A274" s="15" t="s">
        <v>664</v>
      </c>
      <c r="B274" s="42" t="str">
        <f>HYPERLINK(Table1[[#This Row],[Link]], Table1[[#This Row],[Pattern w/out Hyperlink]])</f>
        <v>Optic 10</v>
      </c>
      <c r="C274" s="39">
        <f t="shared" si="4"/>
        <v>2</v>
      </c>
      <c r="D274" s="39" t="s">
        <v>24</v>
      </c>
      <c r="E274" s="39" t="s">
        <v>1466</v>
      </c>
      <c r="F274" s="10">
        <f>Table1[[#This Row],[USD Pricing]]*Exchange!$A$1</f>
        <v>32.83</v>
      </c>
      <c r="G274" s="10">
        <v>23.45</v>
      </c>
      <c r="H274" s="8" t="s">
        <v>2023</v>
      </c>
      <c r="I274" s="39" t="s">
        <v>1598</v>
      </c>
      <c r="J274" s="40" t="s">
        <v>5388</v>
      </c>
    </row>
    <row r="275" spans="1:10" x14ac:dyDescent="0.25">
      <c r="A275" s="15" t="s">
        <v>4644</v>
      </c>
      <c r="B275" s="41" t="str">
        <f>HYPERLINK(Table1[[#This Row],[Link]], Table1[[#This Row],[Pattern w/out Hyperlink]])</f>
        <v>Ovation</v>
      </c>
      <c r="C275" s="39">
        <f t="shared" si="4"/>
        <v>2</v>
      </c>
      <c r="D275" s="39" t="s">
        <v>2721</v>
      </c>
      <c r="E275" s="39" t="s">
        <v>1466</v>
      </c>
      <c r="F275" s="10">
        <v>33.35</v>
      </c>
      <c r="G275" s="10"/>
      <c r="H275" s="8" t="s">
        <v>7957</v>
      </c>
      <c r="I275" s="39" t="s">
        <v>0</v>
      </c>
      <c r="J275" s="40" t="s">
        <v>7908</v>
      </c>
    </row>
    <row r="276" spans="1:10" x14ac:dyDescent="0.25">
      <c r="A276" s="15" t="s">
        <v>4645</v>
      </c>
      <c r="B276" s="41" t="str">
        <f>HYPERLINK(Table1[[#This Row],[Link]], Table1[[#This Row],[Pattern w/out Hyperlink]])</f>
        <v>Palazzo</v>
      </c>
      <c r="C276" s="39">
        <f t="shared" si="4"/>
        <v>2</v>
      </c>
      <c r="D276" s="39" t="s">
        <v>20</v>
      </c>
      <c r="E276" s="39" t="s">
        <v>1466</v>
      </c>
      <c r="F276" s="10">
        <f>Table1[[#This Row],[USD Pricing]]*Exchange!$A$1</f>
        <v>27.929999999999996</v>
      </c>
      <c r="G276" s="10">
        <v>19.95</v>
      </c>
      <c r="H276" s="8" t="s">
        <v>4646</v>
      </c>
      <c r="I276" s="39" t="s">
        <v>0</v>
      </c>
      <c r="J276" s="40" t="s">
        <v>5203</v>
      </c>
    </row>
    <row r="277" spans="1:10" x14ac:dyDescent="0.25">
      <c r="A277" s="15" t="s">
        <v>4647</v>
      </c>
      <c r="B277" s="41" t="str">
        <f>HYPERLINK(Table1[[#This Row],[Link]], Table1[[#This Row],[Pattern w/out Hyperlink]])</f>
        <v>Palmetto</v>
      </c>
      <c r="C277" s="39">
        <f t="shared" si="4"/>
        <v>2</v>
      </c>
      <c r="D277" s="39" t="s">
        <v>2721</v>
      </c>
      <c r="E277" s="39" t="s">
        <v>1466</v>
      </c>
      <c r="F277" s="10">
        <v>28.6</v>
      </c>
      <c r="G277" s="10"/>
      <c r="H277" s="8" t="s">
        <v>7922</v>
      </c>
      <c r="I277" s="39" t="s">
        <v>0</v>
      </c>
      <c r="J277" s="40" t="s">
        <v>5144</v>
      </c>
    </row>
    <row r="278" spans="1:10" x14ac:dyDescent="0.25">
      <c r="A278" s="15" t="s">
        <v>695</v>
      </c>
      <c r="B278" s="42" t="str">
        <f>HYPERLINK(Table1[[#This Row],[Link]], Table1[[#This Row],[Pattern w/out Hyperlink]])</f>
        <v>Patio</v>
      </c>
      <c r="C278" s="39">
        <f t="shared" si="4"/>
        <v>2</v>
      </c>
      <c r="D278" s="39" t="s">
        <v>24</v>
      </c>
      <c r="E278" s="39" t="s">
        <v>1466</v>
      </c>
      <c r="F278" s="10">
        <f>Table1[[#This Row],[USD Pricing]]*Exchange!$A$1</f>
        <v>34.229999999999997</v>
      </c>
      <c r="G278" s="10">
        <v>24.45</v>
      </c>
      <c r="H278" s="8" t="s">
        <v>2024</v>
      </c>
      <c r="I278" s="39" t="s">
        <v>0</v>
      </c>
      <c r="J278" s="40" t="s">
        <v>5144</v>
      </c>
    </row>
    <row r="279" spans="1:10" x14ac:dyDescent="0.25">
      <c r="A279" s="15" t="s">
        <v>724</v>
      </c>
      <c r="B279" s="42" t="str">
        <f>HYPERLINK(Table1[[#This Row],[Link]], Table1[[#This Row],[Pattern w/out Hyperlink]])</f>
        <v>Plenty</v>
      </c>
      <c r="C279" s="39">
        <f t="shared" si="4"/>
        <v>2</v>
      </c>
      <c r="D279" s="39" t="s">
        <v>21</v>
      </c>
      <c r="E279" s="39" t="s">
        <v>1466</v>
      </c>
      <c r="F279" s="10">
        <v>28</v>
      </c>
      <c r="G279" s="10"/>
      <c r="H279" s="8" t="s">
        <v>2265</v>
      </c>
      <c r="I279" s="39" t="s">
        <v>5090</v>
      </c>
      <c r="J279" s="40" t="s">
        <v>5296</v>
      </c>
    </row>
    <row r="280" spans="1:10" x14ac:dyDescent="0.25">
      <c r="A280" s="15" t="s">
        <v>2452</v>
      </c>
      <c r="B280" s="41" t="str">
        <f>HYPERLINK(Table1[[#This Row],[Link]], Table1[[#This Row],[Pattern w/out Hyperlink]])</f>
        <v>Porter</v>
      </c>
      <c r="C280" s="39">
        <f t="shared" si="4"/>
        <v>2</v>
      </c>
      <c r="D280" s="39" t="s">
        <v>24</v>
      </c>
      <c r="E280" s="39" t="s">
        <v>1466</v>
      </c>
      <c r="F280" s="10">
        <f>Table1[[#This Row],[USD Pricing]]*Exchange!$A$1</f>
        <v>31.429999999999996</v>
      </c>
      <c r="G280" s="10">
        <v>22.45</v>
      </c>
      <c r="H280" s="8" t="s">
        <v>7069</v>
      </c>
      <c r="I280" s="39" t="s">
        <v>5090</v>
      </c>
      <c r="J280" s="40" t="s">
        <v>5519</v>
      </c>
    </row>
    <row r="281" spans="1:10" x14ac:dyDescent="0.25">
      <c r="A281" s="15" t="s">
        <v>733</v>
      </c>
      <c r="B281" s="42" t="str">
        <f>HYPERLINK(Table1[[#This Row],[Link]], Table1[[#This Row],[Pattern w/out Hyperlink]])</f>
        <v>Portico</v>
      </c>
      <c r="C281" s="39">
        <f t="shared" si="4"/>
        <v>2</v>
      </c>
      <c r="D281" s="39" t="s">
        <v>2721</v>
      </c>
      <c r="E281" s="39" t="s">
        <v>1466</v>
      </c>
      <c r="F281" s="10">
        <v>26.35</v>
      </c>
      <c r="G281" s="10"/>
      <c r="H281" s="8" t="s">
        <v>2794</v>
      </c>
      <c r="I281" s="39" t="s">
        <v>0</v>
      </c>
      <c r="J281" s="40" t="s">
        <v>5144</v>
      </c>
    </row>
    <row r="282" spans="1:10" x14ac:dyDescent="0.25">
      <c r="A282" s="15" t="s">
        <v>735</v>
      </c>
      <c r="B282" s="42" t="str">
        <f>HYPERLINK(Table1[[#This Row],[Link]], Table1[[#This Row],[Pattern w/out Hyperlink]])</f>
        <v>Posh</v>
      </c>
      <c r="C282" s="39">
        <f t="shared" si="4"/>
        <v>2</v>
      </c>
      <c r="D282" s="39" t="s">
        <v>2721</v>
      </c>
      <c r="E282" s="39" t="s">
        <v>1466</v>
      </c>
      <c r="F282" s="10">
        <v>26.05</v>
      </c>
      <c r="G282" s="10"/>
      <c r="H282" s="8" t="s">
        <v>2795</v>
      </c>
      <c r="I282" s="39" t="s">
        <v>0</v>
      </c>
      <c r="J282" s="40" t="s">
        <v>5144</v>
      </c>
    </row>
    <row r="283" spans="1:10" ht="28.5" x14ac:dyDescent="0.25">
      <c r="A283" s="15" t="s">
        <v>744</v>
      </c>
      <c r="B283" s="42" t="str">
        <f>HYPERLINK(Table1[[#This Row],[Link]], Table1[[#This Row],[Pattern w/out Hyperlink]])</f>
        <v>Prism 10</v>
      </c>
      <c r="C283" s="39">
        <f t="shared" si="4"/>
        <v>2</v>
      </c>
      <c r="D283" s="39" t="s">
        <v>24</v>
      </c>
      <c r="E283" s="39" t="s">
        <v>1466</v>
      </c>
      <c r="F283" s="10">
        <f>Table1[[#This Row],[USD Pricing]]*Exchange!$A$1</f>
        <v>32.83</v>
      </c>
      <c r="G283" s="10">
        <v>23.45</v>
      </c>
      <c r="H283" s="8" t="s">
        <v>2027</v>
      </c>
      <c r="I283" s="39" t="s">
        <v>5090</v>
      </c>
      <c r="J283" s="40" t="s">
        <v>5853</v>
      </c>
    </row>
    <row r="284" spans="1:10" x14ac:dyDescent="0.25">
      <c r="A284" s="15" t="s">
        <v>747</v>
      </c>
      <c r="B284" s="42" t="str">
        <f>HYPERLINK(Table1[[#This Row],[Link]], Table1[[#This Row],[Pattern w/out Hyperlink]])</f>
        <v>Profile</v>
      </c>
      <c r="C284" s="39">
        <f t="shared" si="4"/>
        <v>2</v>
      </c>
      <c r="D284" s="39" t="s">
        <v>22</v>
      </c>
      <c r="E284" s="39" t="s">
        <v>1466</v>
      </c>
      <c r="F284" s="10">
        <f>Table1[[#This Row],[USD Pricing]]*Exchange!$A$1</f>
        <v>27.299999999999997</v>
      </c>
      <c r="G284" s="10">
        <v>19.5</v>
      </c>
      <c r="H284" s="8" t="s">
        <v>1761</v>
      </c>
      <c r="I284" s="39" t="s">
        <v>5090</v>
      </c>
      <c r="J284" s="40" t="s">
        <v>5144</v>
      </c>
    </row>
    <row r="285" spans="1:10" x14ac:dyDescent="0.25">
      <c r="A285" s="15" t="s">
        <v>753</v>
      </c>
      <c r="B285" s="42" t="str">
        <f>HYPERLINK(Table1[[#This Row],[Link]], Table1[[#This Row],[Pattern w/out Hyperlink]])</f>
        <v>Pursue</v>
      </c>
      <c r="C285" s="39">
        <f t="shared" si="4"/>
        <v>2</v>
      </c>
      <c r="D285" s="39" t="s">
        <v>28</v>
      </c>
      <c r="E285" s="39" t="s">
        <v>1466</v>
      </c>
      <c r="F285" s="10">
        <f>Table1[[#This Row],[USD Pricing]]*Exchange!$A$1</f>
        <v>31.499999999999996</v>
      </c>
      <c r="G285" s="10">
        <v>22.5</v>
      </c>
      <c r="H285" s="8" t="s">
        <v>6422</v>
      </c>
      <c r="I285" s="39" t="s">
        <v>0</v>
      </c>
      <c r="J285" s="40" t="s">
        <v>5149</v>
      </c>
    </row>
    <row r="286" spans="1:10" x14ac:dyDescent="0.25">
      <c r="A286" s="15" t="s">
        <v>757</v>
      </c>
      <c r="B286" s="42" t="str">
        <f>HYPERLINK(Table1[[#This Row],[Link]], Table1[[#This Row],[Pattern w/out Hyperlink]])</f>
        <v>Quattro</v>
      </c>
      <c r="C286" s="39">
        <f t="shared" si="4"/>
        <v>2</v>
      </c>
      <c r="D286" s="39" t="s">
        <v>24</v>
      </c>
      <c r="E286" s="39" t="s">
        <v>1466</v>
      </c>
      <c r="F286" s="10">
        <f>Table1[[#This Row],[USD Pricing]]*Exchange!$A$1</f>
        <v>27.229999999999997</v>
      </c>
      <c r="G286" s="10">
        <v>19.45</v>
      </c>
      <c r="H286" s="8" t="s">
        <v>2028</v>
      </c>
      <c r="I286" s="39" t="s">
        <v>5090</v>
      </c>
      <c r="J286" s="40" t="s">
        <v>5144</v>
      </c>
    </row>
    <row r="287" spans="1:10" x14ac:dyDescent="0.25">
      <c r="A287" s="15" t="s">
        <v>7962</v>
      </c>
      <c r="B287" s="41" t="str">
        <f>HYPERLINK(Table1[[#This Row],[Link]], Table1[[#This Row],[Pattern w/out Hyperlink]])</f>
        <v>Randall</v>
      </c>
      <c r="C287" s="39">
        <f t="shared" si="4"/>
        <v>2</v>
      </c>
      <c r="D287" s="39" t="s">
        <v>2721</v>
      </c>
      <c r="E287" s="39" t="s">
        <v>1466</v>
      </c>
      <c r="F287" s="10">
        <v>29.25</v>
      </c>
      <c r="G287" s="10"/>
      <c r="H287" s="8" t="s">
        <v>7963</v>
      </c>
      <c r="I287" s="39" t="s">
        <v>0</v>
      </c>
      <c r="J287" s="40" t="s">
        <v>5410</v>
      </c>
    </row>
    <row r="288" spans="1:10" x14ac:dyDescent="0.25">
      <c r="A288" s="15" t="s">
        <v>4136</v>
      </c>
      <c r="B288" s="41" t="str">
        <f>HYPERLINK(Table1[[#This Row],[Link]], Table1[[#This Row],[Pattern w/out Hyperlink]])</f>
        <v>Rascal</v>
      </c>
      <c r="C288" s="39">
        <f t="shared" si="4"/>
        <v>2</v>
      </c>
      <c r="D288" s="39" t="s">
        <v>2721</v>
      </c>
      <c r="E288" s="39" t="s">
        <v>1466</v>
      </c>
      <c r="F288" s="10">
        <v>26.05</v>
      </c>
      <c r="G288" s="10"/>
      <c r="H288" s="8" t="s">
        <v>4137</v>
      </c>
      <c r="I288" s="39" t="s">
        <v>0</v>
      </c>
      <c r="J288" s="40" t="s">
        <v>5545</v>
      </c>
    </row>
    <row r="289" spans="1:10" ht="28.5" x14ac:dyDescent="0.25">
      <c r="A289" s="15" t="s">
        <v>3971</v>
      </c>
      <c r="B289" s="41" t="str">
        <f>HYPERLINK(Table1[[#This Row],[Link]], Table1[[#This Row],[Pattern w/out Hyperlink]])</f>
        <v>Razzle</v>
      </c>
      <c r="C289" s="39">
        <f t="shared" si="4"/>
        <v>2</v>
      </c>
      <c r="D289" s="39" t="s">
        <v>28</v>
      </c>
      <c r="E289" s="39" t="s">
        <v>1466</v>
      </c>
      <c r="F289" s="10">
        <f>Table1[[#This Row],[USD Pricing]]*Exchange!$A$1</f>
        <v>31.64</v>
      </c>
      <c r="G289" s="10">
        <v>22.6</v>
      </c>
      <c r="H289" s="8" t="s">
        <v>6797</v>
      </c>
      <c r="I289" s="39" t="s">
        <v>5090</v>
      </c>
      <c r="J289" s="40" t="s">
        <v>5377</v>
      </c>
    </row>
    <row r="290" spans="1:10" x14ac:dyDescent="0.25">
      <c r="A290" s="15" t="s">
        <v>778</v>
      </c>
      <c r="B290" s="41" t="str">
        <f>HYPERLINK(Table1[[#This Row],[Link]], Table1[[#This Row],[Pattern w/out Hyperlink]])</f>
        <v>Retreat</v>
      </c>
      <c r="C290" s="39">
        <f t="shared" si="4"/>
        <v>2</v>
      </c>
      <c r="D290" s="39" t="s">
        <v>28</v>
      </c>
      <c r="E290" s="39" t="s">
        <v>1466</v>
      </c>
      <c r="F290" s="10">
        <f>Table1[[#This Row],[USD Pricing]]*Exchange!$A$1</f>
        <v>34.369999999999997</v>
      </c>
      <c r="G290" s="10">
        <v>24.55</v>
      </c>
      <c r="H290" s="8" t="s">
        <v>6801</v>
      </c>
      <c r="I290" s="39" t="s">
        <v>5090</v>
      </c>
      <c r="J290" s="40" t="s">
        <v>5144</v>
      </c>
    </row>
    <row r="291" spans="1:10" x14ac:dyDescent="0.25">
      <c r="A291" s="15" t="s">
        <v>3885</v>
      </c>
      <c r="B291" s="41" t="str">
        <f>HYPERLINK(Table1[[#This Row],[Link]], Table1[[#This Row],[Pattern w/out Hyperlink]])</f>
        <v>Riverdale</v>
      </c>
      <c r="C291" s="39">
        <f t="shared" si="4"/>
        <v>2</v>
      </c>
      <c r="D291" s="39" t="s">
        <v>2664</v>
      </c>
      <c r="E291" s="39" t="s">
        <v>1466</v>
      </c>
      <c r="F291" s="10">
        <f>Table1[[#This Row],[USD Pricing]]*Exchange!$A$1</f>
        <v>33.599999999999994</v>
      </c>
      <c r="G291" s="10">
        <v>24</v>
      </c>
      <c r="H291" s="8" t="s">
        <v>3910</v>
      </c>
      <c r="I291" s="39" t="s">
        <v>5090</v>
      </c>
      <c r="J291" s="40" t="s">
        <v>5323</v>
      </c>
    </row>
    <row r="292" spans="1:10" x14ac:dyDescent="0.25">
      <c r="A292" s="15" t="s">
        <v>801</v>
      </c>
      <c r="B292" s="42" t="str">
        <f>HYPERLINK(Table1[[#This Row],[Link]], Table1[[#This Row],[Pattern w/out Hyperlink]])</f>
        <v>Rubato</v>
      </c>
      <c r="C292" s="39">
        <f t="shared" si="4"/>
        <v>2</v>
      </c>
      <c r="D292" s="39" t="s">
        <v>28</v>
      </c>
      <c r="E292" s="39" t="s">
        <v>1466</v>
      </c>
      <c r="F292" s="10">
        <f>Table1[[#This Row],[USD Pricing]]*Exchange!$A$1</f>
        <v>30.799999999999997</v>
      </c>
      <c r="G292" s="10">
        <v>22</v>
      </c>
      <c r="H292" s="8" t="s">
        <v>6431</v>
      </c>
      <c r="I292" s="39" t="s">
        <v>1598</v>
      </c>
      <c r="J292" s="40" t="s">
        <v>5149</v>
      </c>
    </row>
    <row r="293" spans="1:10" ht="28.5" x14ac:dyDescent="0.25">
      <c r="A293" s="15" t="s">
        <v>809</v>
      </c>
      <c r="B293" s="42" t="str">
        <f>HYPERLINK(Table1[[#This Row],[Link]], Table1[[#This Row],[Pattern w/out Hyperlink]])</f>
        <v>Sail</v>
      </c>
      <c r="C293" s="39">
        <f t="shared" si="4"/>
        <v>2</v>
      </c>
      <c r="D293" s="39" t="s">
        <v>28</v>
      </c>
      <c r="E293" s="39" t="s">
        <v>1466</v>
      </c>
      <c r="F293" s="10">
        <f>Table1[[#This Row],[USD Pricing]]*Exchange!$A$1</f>
        <v>32.409999999999997</v>
      </c>
      <c r="G293" s="10">
        <v>23.15</v>
      </c>
      <c r="H293" s="8" t="s">
        <v>6433</v>
      </c>
      <c r="I293" s="39" t="s">
        <v>0</v>
      </c>
      <c r="J293" s="40" t="s">
        <v>5985</v>
      </c>
    </row>
    <row r="294" spans="1:10" x14ac:dyDescent="0.25">
      <c r="A294" s="15" t="s">
        <v>811</v>
      </c>
      <c r="B294" s="42" t="str">
        <f>HYPERLINK(Table1[[#This Row],[Link]], Table1[[#This Row],[Pattern w/out Hyperlink]])</f>
        <v>Samba</v>
      </c>
      <c r="C294" s="39">
        <f t="shared" si="4"/>
        <v>2</v>
      </c>
      <c r="D294" s="39" t="s">
        <v>24</v>
      </c>
      <c r="E294" s="39" t="s">
        <v>1466</v>
      </c>
      <c r="F294" s="10">
        <f>Table1[[#This Row],[USD Pricing]]*Exchange!$A$1</f>
        <v>30.729999999999997</v>
      </c>
      <c r="G294" s="10">
        <v>21.95</v>
      </c>
      <c r="H294" s="8" t="s">
        <v>2032</v>
      </c>
      <c r="I294" s="39" t="s">
        <v>0</v>
      </c>
      <c r="J294" s="40" t="s">
        <v>5144</v>
      </c>
    </row>
    <row r="295" spans="1:10" x14ac:dyDescent="0.25">
      <c r="A295" s="15" t="s">
        <v>3661</v>
      </c>
      <c r="B295" s="41" t="str">
        <f>HYPERLINK(Table1[[#This Row],[Link]], Table1[[#This Row],[Pattern w/out Hyperlink]])</f>
        <v>Sanctuary</v>
      </c>
      <c r="C295" s="39">
        <f t="shared" si="4"/>
        <v>2</v>
      </c>
      <c r="D295" s="39" t="s">
        <v>24</v>
      </c>
      <c r="E295" s="39" t="s">
        <v>1466</v>
      </c>
      <c r="F295" s="10">
        <f>Table1[[#This Row],[USD Pricing]]*Exchange!$A$1</f>
        <v>30.029999999999998</v>
      </c>
      <c r="G295" s="10">
        <v>21.45</v>
      </c>
      <c r="H295" s="8" t="s">
        <v>7081</v>
      </c>
      <c r="I295" s="39" t="s">
        <v>5090</v>
      </c>
      <c r="J295" s="40" t="s">
        <v>5144</v>
      </c>
    </row>
    <row r="296" spans="1:10" x14ac:dyDescent="0.25">
      <c r="A296" s="15" t="s">
        <v>3278</v>
      </c>
      <c r="B296" s="41" t="str">
        <f>HYPERLINK(Table1[[#This Row],[Link]], Table1[[#This Row],[Pattern w/out Hyperlink]])</f>
        <v>Savor</v>
      </c>
      <c r="C296" s="39">
        <f t="shared" si="4"/>
        <v>2</v>
      </c>
      <c r="D296" s="39" t="s">
        <v>28</v>
      </c>
      <c r="E296" s="39" t="s">
        <v>1466</v>
      </c>
      <c r="F296" s="10">
        <f>Table1[[#This Row],[USD Pricing]]*Exchange!$A$1</f>
        <v>27.02</v>
      </c>
      <c r="G296" s="10">
        <v>19.3</v>
      </c>
      <c r="H296" s="8" t="s">
        <v>6805</v>
      </c>
      <c r="I296" s="39" t="s">
        <v>5090</v>
      </c>
      <c r="J296" s="40" t="s">
        <v>5988</v>
      </c>
    </row>
    <row r="297" spans="1:10" ht="28.5" x14ac:dyDescent="0.25">
      <c r="A297" s="15" t="s">
        <v>3663</v>
      </c>
      <c r="B297" s="41" t="str">
        <f>HYPERLINK(Table1[[#This Row],[Link]], Table1[[#This Row],[Pattern w/out Hyperlink]])</f>
        <v>Scatter</v>
      </c>
      <c r="C297" s="39">
        <f t="shared" si="4"/>
        <v>2</v>
      </c>
      <c r="D297" s="39" t="s">
        <v>28</v>
      </c>
      <c r="E297" s="39" t="s">
        <v>1466</v>
      </c>
      <c r="F297" s="10">
        <f>Table1[[#This Row],[USD Pricing]]*Exchange!$A$1</f>
        <v>34.299999999999997</v>
      </c>
      <c r="G297" s="10">
        <v>24.5</v>
      </c>
      <c r="H297" s="8" t="s">
        <v>6434</v>
      </c>
      <c r="I297" s="39" t="s">
        <v>1598</v>
      </c>
      <c r="J297" s="40" t="s">
        <v>5989</v>
      </c>
    </row>
    <row r="298" spans="1:10" x14ac:dyDescent="0.25">
      <c r="A298" s="15" t="s">
        <v>4047</v>
      </c>
      <c r="B298" s="41" t="str">
        <f>HYPERLINK(Table1[[#This Row],[Link]], Table1[[#This Row],[Pattern w/out Hyperlink]])</f>
        <v>Seville</v>
      </c>
      <c r="C298" s="39">
        <f t="shared" si="4"/>
        <v>2</v>
      </c>
      <c r="D298" s="39" t="s">
        <v>24</v>
      </c>
      <c r="E298" s="39" t="s">
        <v>1466</v>
      </c>
      <c r="F298" s="10">
        <f>Table1[[#This Row],[USD Pricing]]*Exchange!$A$1</f>
        <v>26.529999999999998</v>
      </c>
      <c r="G298" s="10">
        <v>18.95</v>
      </c>
      <c r="H298" s="8" t="s">
        <v>7082</v>
      </c>
      <c r="I298" s="39" t="s">
        <v>5090</v>
      </c>
      <c r="J298" s="40" t="s">
        <v>5855</v>
      </c>
    </row>
    <row r="299" spans="1:10" ht="28.5" x14ac:dyDescent="0.25">
      <c r="A299" s="15" t="s">
        <v>8687</v>
      </c>
      <c r="B299" s="41" t="str">
        <f>HYPERLINK(Table1[[#This Row],[Link]], Table1[[#This Row],[Pattern w/out Hyperlink]])</f>
        <v>Situ</v>
      </c>
      <c r="C299" s="39">
        <f t="shared" si="4"/>
        <v>2</v>
      </c>
      <c r="D299" s="39" t="s">
        <v>8491</v>
      </c>
      <c r="E299" s="39" t="s">
        <v>1466</v>
      </c>
      <c r="F299" s="10">
        <v>29</v>
      </c>
      <c r="G299" s="10"/>
      <c r="H299" s="8" t="s">
        <v>8688</v>
      </c>
      <c r="I299" s="39" t="s">
        <v>0</v>
      </c>
      <c r="J299" s="40" t="s">
        <v>5411</v>
      </c>
    </row>
    <row r="300" spans="1:10" x14ac:dyDescent="0.25">
      <c r="A300" s="15" t="s">
        <v>2805</v>
      </c>
      <c r="B300" s="42" t="str">
        <f>HYPERLINK(Table1[[#This Row],[Link]], Table1[[#This Row],[Pattern w/out Hyperlink]])</f>
        <v>Solarshade</v>
      </c>
      <c r="C300" s="39">
        <f t="shared" si="4"/>
        <v>2</v>
      </c>
      <c r="D300" s="39" t="s">
        <v>2721</v>
      </c>
      <c r="E300" s="39" t="s">
        <v>1466</v>
      </c>
      <c r="F300" s="10">
        <v>25.36</v>
      </c>
      <c r="G300" s="10"/>
      <c r="H300" s="8" t="s">
        <v>2806</v>
      </c>
      <c r="I300" s="39" t="s">
        <v>1598</v>
      </c>
      <c r="J300" s="40" t="s">
        <v>5144</v>
      </c>
    </row>
    <row r="301" spans="1:10" x14ac:dyDescent="0.25">
      <c r="A301" s="15" t="s">
        <v>2807</v>
      </c>
      <c r="B301" s="42" t="str">
        <f>HYPERLINK(Table1[[#This Row],[Link]], Table1[[#This Row],[Pattern w/out Hyperlink]])</f>
        <v>Solarshade Plus FR</v>
      </c>
      <c r="C301" s="39">
        <f t="shared" si="4"/>
        <v>2</v>
      </c>
      <c r="D301" s="39" t="s">
        <v>2721</v>
      </c>
      <c r="E301" s="39" t="s">
        <v>1466</v>
      </c>
      <c r="F301" s="10">
        <v>33.4</v>
      </c>
      <c r="G301" s="10"/>
      <c r="H301" s="8" t="s">
        <v>2808</v>
      </c>
      <c r="I301" s="39" t="s">
        <v>1598</v>
      </c>
      <c r="J301" s="40" t="s">
        <v>5144</v>
      </c>
    </row>
    <row r="302" spans="1:10" x14ac:dyDescent="0.25">
      <c r="A302" s="15" t="s">
        <v>2145</v>
      </c>
      <c r="B302" s="42" t="str">
        <f>HYPERLINK(Table1[[#This Row],[Link]], Table1[[#This Row],[Pattern w/out Hyperlink]])</f>
        <v>Solo</v>
      </c>
      <c r="C302" s="39">
        <f t="shared" si="4"/>
        <v>2</v>
      </c>
      <c r="D302" s="39" t="s">
        <v>2721</v>
      </c>
      <c r="E302" s="39" t="s">
        <v>1466</v>
      </c>
      <c r="F302" s="10">
        <v>25.6</v>
      </c>
      <c r="G302" s="10"/>
      <c r="H302" s="8" t="s">
        <v>2809</v>
      </c>
      <c r="I302" s="39" t="s">
        <v>5090</v>
      </c>
      <c r="J302" s="40" t="s">
        <v>5144</v>
      </c>
    </row>
    <row r="303" spans="1:10" x14ac:dyDescent="0.25">
      <c r="A303" s="15" t="s">
        <v>905</v>
      </c>
      <c r="B303" s="42" t="str">
        <f>HYPERLINK(Table1[[#This Row],[Link]], Table1[[#This Row],[Pattern w/out Hyperlink]])</f>
        <v>Sophia</v>
      </c>
      <c r="C303" s="39">
        <f t="shared" si="4"/>
        <v>2</v>
      </c>
      <c r="D303" s="39" t="s">
        <v>2721</v>
      </c>
      <c r="E303" s="39" t="s">
        <v>1466</v>
      </c>
      <c r="F303" s="10">
        <v>26.05</v>
      </c>
      <c r="G303" s="10"/>
      <c r="H303" s="8" t="s">
        <v>2810</v>
      </c>
      <c r="I303" s="39" t="s">
        <v>0</v>
      </c>
      <c r="J303" s="40" t="s">
        <v>5144</v>
      </c>
    </row>
    <row r="304" spans="1:10" x14ac:dyDescent="0.25">
      <c r="A304" s="15" t="s">
        <v>908</v>
      </c>
      <c r="B304" s="42" t="str">
        <f>HYPERLINK(Table1[[#This Row],[Link]], Table1[[#This Row],[Pattern w/out Hyperlink]])</f>
        <v>Spacer Mesh</v>
      </c>
      <c r="C304" s="39">
        <f t="shared" si="4"/>
        <v>2</v>
      </c>
      <c r="D304" s="39" t="s">
        <v>24</v>
      </c>
      <c r="E304" s="39" t="s">
        <v>1466</v>
      </c>
      <c r="F304" s="10">
        <f>Table1[[#This Row],[USD Pricing]]*Exchange!$A$1</f>
        <v>32.129999999999995</v>
      </c>
      <c r="G304" s="10">
        <v>22.95</v>
      </c>
      <c r="H304" s="8" t="s">
        <v>2035</v>
      </c>
      <c r="I304" s="39" t="s">
        <v>1598</v>
      </c>
      <c r="J304" s="40" t="s">
        <v>5144</v>
      </c>
    </row>
    <row r="305" spans="1:10" x14ac:dyDescent="0.25">
      <c r="A305" s="15" t="s">
        <v>3284</v>
      </c>
      <c r="B305" s="41" t="str">
        <f>HYPERLINK(Table1[[#This Row],[Link]], Table1[[#This Row],[Pattern w/out Hyperlink]])</f>
        <v>Spindle</v>
      </c>
      <c r="C305" s="39">
        <f t="shared" si="4"/>
        <v>2</v>
      </c>
      <c r="D305" s="39" t="s">
        <v>28</v>
      </c>
      <c r="E305" s="39" t="s">
        <v>1466</v>
      </c>
      <c r="F305" s="10">
        <f>Table1[[#This Row],[USD Pricing]]*Exchange!$A$1</f>
        <v>29.259999999999994</v>
      </c>
      <c r="G305" s="10">
        <v>20.9</v>
      </c>
      <c r="H305" s="8" t="s">
        <v>6816</v>
      </c>
      <c r="I305" s="39" t="s">
        <v>5090</v>
      </c>
      <c r="J305" s="40" t="s">
        <v>5416</v>
      </c>
    </row>
    <row r="306" spans="1:10" x14ac:dyDescent="0.25">
      <c r="A306" s="15" t="s">
        <v>918</v>
      </c>
      <c r="B306" s="42" t="str">
        <f>HYPERLINK(Table1[[#This Row],[Link]], Table1[[#This Row],[Pattern w/out Hyperlink]])</f>
        <v>Sprint</v>
      </c>
      <c r="C306" s="39">
        <f t="shared" si="4"/>
        <v>2</v>
      </c>
      <c r="D306" s="39" t="s">
        <v>22</v>
      </c>
      <c r="E306" s="39" t="s">
        <v>1466</v>
      </c>
      <c r="F306" s="10">
        <f>Table1[[#This Row],[USD Pricing]]*Exchange!$A$1</f>
        <v>32.129999999999995</v>
      </c>
      <c r="G306" s="10">
        <v>22.95</v>
      </c>
      <c r="H306" s="8" t="s">
        <v>1776</v>
      </c>
      <c r="I306" s="39" t="s">
        <v>1598</v>
      </c>
      <c r="J306" s="40" t="s">
        <v>5144</v>
      </c>
    </row>
    <row r="307" spans="1:10" x14ac:dyDescent="0.25">
      <c r="A307" s="15" t="s">
        <v>4141</v>
      </c>
      <c r="B307" s="41" t="str">
        <f>HYPERLINK(Table1[[#This Row],[Link]], Table1[[#This Row],[Pattern w/out Hyperlink]])</f>
        <v>Spritz</v>
      </c>
      <c r="C307" s="39">
        <f t="shared" si="4"/>
        <v>2</v>
      </c>
      <c r="D307" s="39" t="s">
        <v>2721</v>
      </c>
      <c r="E307" s="39" t="s">
        <v>1466</v>
      </c>
      <c r="F307" s="10">
        <v>27</v>
      </c>
      <c r="G307" s="10"/>
      <c r="H307" s="8" t="s">
        <v>4142</v>
      </c>
      <c r="I307" s="39" t="s">
        <v>5090</v>
      </c>
      <c r="J307" s="40" t="s">
        <v>5144</v>
      </c>
    </row>
    <row r="308" spans="1:10" ht="28.5" x14ac:dyDescent="0.25">
      <c r="A308" s="15" t="s">
        <v>927</v>
      </c>
      <c r="B308" s="42" t="str">
        <f>HYPERLINK(Table1[[#This Row],[Link]], Table1[[#This Row],[Pattern w/out Hyperlink]])</f>
        <v>Starboard</v>
      </c>
      <c r="C308" s="39">
        <f t="shared" si="4"/>
        <v>2</v>
      </c>
      <c r="D308" s="39" t="s">
        <v>28</v>
      </c>
      <c r="E308" s="39" t="s">
        <v>1466</v>
      </c>
      <c r="F308" s="10">
        <f>Table1[[#This Row],[USD Pricing]]*Exchange!$A$1</f>
        <v>31.15</v>
      </c>
      <c r="G308" s="10">
        <v>22.25</v>
      </c>
      <c r="H308" s="8" t="s">
        <v>6447</v>
      </c>
      <c r="I308" s="39" t="s">
        <v>0</v>
      </c>
      <c r="J308" s="40" t="s">
        <v>6003</v>
      </c>
    </row>
    <row r="309" spans="1:10" x14ac:dyDescent="0.25">
      <c r="A309" s="15" t="s">
        <v>7914</v>
      </c>
      <c r="B309" s="41" t="str">
        <f>HYPERLINK(Table1[[#This Row],[Link]], Table1[[#This Row],[Pattern w/out Hyperlink]])</f>
        <v>Stella</v>
      </c>
      <c r="C309" s="39">
        <f t="shared" si="4"/>
        <v>2</v>
      </c>
      <c r="D309" s="39" t="s">
        <v>2721</v>
      </c>
      <c r="E309" s="39" t="s">
        <v>1466</v>
      </c>
      <c r="F309" s="10">
        <v>29.25</v>
      </c>
      <c r="G309" s="10"/>
      <c r="H309" s="8" t="s">
        <v>7915</v>
      </c>
      <c r="I309" s="39" t="s">
        <v>0</v>
      </c>
      <c r="J309" s="40" t="s">
        <v>5213</v>
      </c>
    </row>
    <row r="310" spans="1:10" x14ac:dyDescent="0.25">
      <c r="A310" s="15" t="s">
        <v>4144</v>
      </c>
      <c r="B310" s="41" t="str">
        <f>HYPERLINK(Table1[[#This Row],[Link]], Table1[[#This Row],[Pattern w/out Hyperlink]])</f>
        <v>Sycamore</v>
      </c>
      <c r="C310" s="39">
        <f t="shared" si="4"/>
        <v>2</v>
      </c>
      <c r="D310" s="39" t="s">
        <v>2721</v>
      </c>
      <c r="E310" s="39" t="s">
        <v>1466</v>
      </c>
      <c r="F310" s="10">
        <v>26.35</v>
      </c>
      <c r="G310" s="10"/>
      <c r="H310" s="8" t="s">
        <v>4145</v>
      </c>
      <c r="I310" s="39" t="s">
        <v>5090</v>
      </c>
      <c r="J310" s="40" t="s">
        <v>5144</v>
      </c>
    </row>
    <row r="311" spans="1:10" ht="28.5" x14ac:dyDescent="0.25">
      <c r="A311" s="15" t="s">
        <v>961</v>
      </c>
      <c r="B311" s="42" t="str">
        <f>HYPERLINK(Table1[[#This Row],[Link]], Table1[[#This Row],[Pattern w/out Hyperlink]])</f>
        <v>Sydney</v>
      </c>
      <c r="C311" s="39">
        <f t="shared" si="4"/>
        <v>2</v>
      </c>
      <c r="D311" s="39" t="s">
        <v>24</v>
      </c>
      <c r="E311" s="39" t="s">
        <v>1466</v>
      </c>
      <c r="F311" s="10">
        <f>Table1[[#This Row],[USD Pricing]]*Exchange!$A$1</f>
        <v>25.13</v>
      </c>
      <c r="G311" s="10">
        <v>17.95</v>
      </c>
      <c r="H311" s="8" t="s">
        <v>2037</v>
      </c>
      <c r="I311" s="39" t="s">
        <v>0</v>
      </c>
      <c r="J311" s="40" t="s">
        <v>5354</v>
      </c>
    </row>
    <row r="312" spans="1:10" x14ac:dyDescent="0.25">
      <c r="A312" s="15" t="s">
        <v>968</v>
      </c>
      <c r="B312" s="42" t="str">
        <f>HYPERLINK(Table1[[#This Row],[Link]], Table1[[#This Row],[Pattern w/out Hyperlink]])</f>
        <v>Tag</v>
      </c>
      <c r="C312" s="39">
        <f t="shared" si="4"/>
        <v>2</v>
      </c>
      <c r="D312" s="39" t="s">
        <v>28</v>
      </c>
      <c r="E312" s="39" t="s">
        <v>1466</v>
      </c>
      <c r="F312" s="10">
        <f>Table1[[#This Row],[USD Pricing]]*Exchange!$A$1</f>
        <v>29.609999999999996</v>
      </c>
      <c r="G312" s="10">
        <v>21.15</v>
      </c>
      <c r="H312" s="8" t="s">
        <v>6513</v>
      </c>
      <c r="I312" s="39" t="s">
        <v>0</v>
      </c>
      <c r="J312" s="40" t="s">
        <v>5150</v>
      </c>
    </row>
    <row r="313" spans="1:10" x14ac:dyDescent="0.25">
      <c r="A313" s="15" t="s">
        <v>3890</v>
      </c>
      <c r="B313" s="41" t="str">
        <f>HYPERLINK(Table1[[#This Row],[Link]], Table1[[#This Row],[Pattern w/out Hyperlink]])</f>
        <v>Talon</v>
      </c>
      <c r="C313" s="39">
        <f t="shared" si="4"/>
        <v>2</v>
      </c>
      <c r="D313" s="39" t="s">
        <v>2664</v>
      </c>
      <c r="E313" s="39" t="s">
        <v>1466</v>
      </c>
      <c r="F313" s="10">
        <f>Table1[[#This Row],[USD Pricing]]*Exchange!$A$1</f>
        <v>33.599999999999994</v>
      </c>
      <c r="G313" s="10">
        <v>24</v>
      </c>
      <c r="H313" s="8" t="s">
        <v>3916</v>
      </c>
      <c r="I313" s="39" t="s">
        <v>0</v>
      </c>
      <c r="J313" s="40" t="s">
        <v>6089</v>
      </c>
    </row>
    <row r="314" spans="1:10" x14ac:dyDescent="0.25">
      <c r="A314" s="15" t="s">
        <v>975</v>
      </c>
      <c r="B314" s="42" t="str">
        <f>HYPERLINK(Table1[[#This Row],[Link]], Table1[[#This Row],[Pattern w/out Hyperlink]])</f>
        <v>Tango</v>
      </c>
      <c r="C314" s="39">
        <f t="shared" si="4"/>
        <v>2</v>
      </c>
      <c r="D314" s="39" t="s">
        <v>24</v>
      </c>
      <c r="E314" s="39" t="s">
        <v>1466</v>
      </c>
      <c r="F314" s="10">
        <f>Table1[[#This Row],[USD Pricing]]*Exchange!$A$1</f>
        <v>32.83</v>
      </c>
      <c r="G314" s="10">
        <v>23.45</v>
      </c>
      <c r="H314" s="8" t="s">
        <v>2038</v>
      </c>
      <c r="I314" s="39" t="s">
        <v>0</v>
      </c>
      <c r="J314" s="40" t="s">
        <v>5144</v>
      </c>
    </row>
    <row r="315" spans="1:10" ht="28.5" x14ac:dyDescent="0.25">
      <c r="A315" s="15" t="s">
        <v>2039</v>
      </c>
      <c r="B315" s="42" t="str">
        <f>HYPERLINK(Table1[[#This Row],[Link]], Table1[[#This Row],[Pattern w/out Hyperlink]])</f>
        <v>Theory 10</v>
      </c>
      <c r="C315" s="39">
        <f t="shared" si="4"/>
        <v>2</v>
      </c>
      <c r="D315" s="39" t="s">
        <v>24</v>
      </c>
      <c r="E315" s="39" t="s">
        <v>1466</v>
      </c>
      <c r="F315" s="10">
        <f>Table1[[#This Row],[USD Pricing]]*Exchange!$A$1</f>
        <v>32.83</v>
      </c>
      <c r="G315" s="10">
        <v>23.45</v>
      </c>
      <c r="H315" s="8" t="s">
        <v>2040</v>
      </c>
      <c r="I315" s="39" t="s">
        <v>1598</v>
      </c>
      <c r="J315" s="40" t="s">
        <v>5853</v>
      </c>
    </row>
    <row r="316" spans="1:10" x14ac:dyDescent="0.25">
      <c r="A316" s="15" t="s">
        <v>3291</v>
      </c>
      <c r="B316" s="41" t="str">
        <f>HYPERLINK(Table1[[#This Row],[Link]], Table1[[#This Row],[Pattern w/out Hyperlink]])</f>
        <v>Timeless</v>
      </c>
      <c r="C316" s="39">
        <f t="shared" si="4"/>
        <v>2</v>
      </c>
      <c r="D316" s="39" t="s">
        <v>21</v>
      </c>
      <c r="E316" s="39" t="s">
        <v>1466</v>
      </c>
      <c r="F316" s="10">
        <v>30</v>
      </c>
      <c r="G316" s="10"/>
      <c r="H316" s="8" t="s">
        <v>5013</v>
      </c>
      <c r="I316" s="39" t="s">
        <v>5090</v>
      </c>
      <c r="J316" s="40" t="s">
        <v>5144</v>
      </c>
    </row>
    <row r="317" spans="1:10" x14ac:dyDescent="0.25">
      <c r="A317" s="15" t="s">
        <v>8004</v>
      </c>
      <c r="B317" s="41" t="str">
        <f>HYPERLINK(Table1[[#This Row],[Link]], Table1[[#This Row],[Pattern w/out Hyperlink]])</f>
        <v>Tivoli</v>
      </c>
      <c r="C317" s="39">
        <f t="shared" si="4"/>
        <v>2</v>
      </c>
      <c r="D317" s="39" t="s">
        <v>2721</v>
      </c>
      <c r="E317" s="39" t="s">
        <v>1466</v>
      </c>
      <c r="F317" s="10">
        <v>26.7</v>
      </c>
      <c r="G317" s="10"/>
      <c r="H317" s="8" t="s">
        <v>8005</v>
      </c>
      <c r="I317" s="39" t="s">
        <v>0</v>
      </c>
      <c r="J317" s="40" t="s">
        <v>5144</v>
      </c>
    </row>
    <row r="318" spans="1:10" x14ac:dyDescent="0.25">
      <c r="A318" s="15" t="s">
        <v>3975</v>
      </c>
      <c r="B318" s="41" t="str">
        <f>HYPERLINK(Table1[[#This Row],[Link]], Table1[[#This Row],[Pattern w/out Hyperlink]])</f>
        <v>Todos</v>
      </c>
      <c r="C318" s="39">
        <f t="shared" si="4"/>
        <v>2</v>
      </c>
      <c r="D318" s="39" t="s">
        <v>28</v>
      </c>
      <c r="E318" s="39" t="s">
        <v>1466</v>
      </c>
      <c r="F318" s="10">
        <f>Table1[[#This Row],[USD Pricing]]*Exchange!$A$1</f>
        <v>31.009999999999994</v>
      </c>
      <c r="G318" s="10">
        <v>22.15</v>
      </c>
      <c r="H318" s="8" t="s">
        <v>6831</v>
      </c>
      <c r="I318" s="39" t="s">
        <v>1598</v>
      </c>
      <c r="J318" s="40" t="s">
        <v>5144</v>
      </c>
    </row>
    <row r="319" spans="1:10" x14ac:dyDescent="0.25">
      <c r="A319" s="15" t="s">
        <v>1491</v>
      </c>
      <c r="B319" s="41" t="str">
        <f>HYPERLINK(Table1[[#This Row],[Link]], Table1[[#This Row],[Pattern w/out Hyperlink]])</f>
        <v>Token</v>
      </c>
      <c r="C319" s="39">
        <f t="shared" si="4"/>
        <v>2</v>
      </c>
      <c r="D319" s="39" t="s">
        <v>2721</v>
      </c>
      <c r="E319" s="39" t="s">
        <v>1466</v>
      </c>
      <c r="F319" s="10">
        <v>30.05</v>
      </c>
      <c r="G319" s="10"/>
      <c r="H319" s="8" t="s">
        <v>7885</v>
      </c>
      <c r="I319" s="39" t="s">
        <v>0</v>
      </c>
      <c r="J319" s="40" t="s">
        <v>7886</v>
      </c>
    </row>
    <row r="320" spans="1:10" x14ac:dyDescent="0.25">
      <c r="A320" s="15" t="s">
        <v>2813</v>
      </c>
      <c r="B320" s="41" t="str">
        <f>HYPERLINK(Table1[[#This Row],[Link]], Table1[[#This Row],[Pattern w/out Hyperlink]])</f>
        <v>Topiary</v>
      </c>
      <c r="C320" s="39">
        <f t="shared" si="4"/>
        <v>2</v>
      </c>
      <c r="D320" s="39" t="s">
        <v>2721</v>
      </c>
      <c r="E320" s="39" t="s">
        <v>1466</v>
      </c>
      <c r="F320" s="10">
        <v>26.35</v>
      </c>
      <c r="G320" s="10"/>
      <c r="H320" s="8" t="s">
        <v>2814</v>
      </c>
      <c r="I320" s="39" t="s">
        <v>1598</v>
      </c>
      <c r="J320" s="40" t="s">
        <v>5144</v>
      </c>
    </row>
    <row r="321" spans="1:10" ht="28.5" x14ac:dyDescent="0.25">
      <c r="A321" s="15" t="s">
        <v>3294</v>
      </c>
      <c r="B321" s="41" t="str">
        <f>HYPERLINK(Table1[[#This Row],[Link]], Table1[[#This Row],[Pattern w/out Hyperlink]])</f>
        <v>Topstitch</v>
      </c>
      <c r="C321" s="39">
        <f t="shared" si="4"/>
        <v>2</v>
      </c>
      <c r="D321" s="39" t="s">
        <v>28</v>
      </c>
      <c r="E321" s="39" t="s">
        <v>1466</v>
      </c>
      <c r="F321" s="10">
        <f>Table1[[#This Row],[USD Pricing]]*Exchange!$A$1</f>
        <v>31.919999999999998</v>
      </c>
      <c r="G321" s="10">
        <v>22.8</v>
      </c>
      <c r="H321" s="8" t="s">
        <v>6834</v>
      </c>
      <c r="I321" s="39" t="s">
        <v>0</v>
      </c>
      <c r="J321" s="40" t="s">
        <v>5402</v>
      </c>
    </row>
    <row r="322" spans="1:10" ht="28.5" x14ac:dyDescent="0.25">
      <c r="A322" s="15" t="s">
        <v>1492</v>
      </c>
      <c r="B322" s="41" t="str">
        <f>HYPERLINK(Table1[[#This Row],[Link]], Table1[[#This Row],[Pattern w/out Hyperlink]])</f>
        <v>Trapeze</v>
      </c>
      <c r="C322" s="39">
        <f t="shared" ref="C322:C385" si="5">IF(F322&lt;=$L$1,$K$1,IF(AND(F322&gt;=$L$2,F322&lt;=$M$2),$K$2,IF(AND(F322&gt;=$L$3,F322&lt;=$M$3),$K$3,IF(AND(F322&gt;=$L$4,F322&lt;=$M$4),$K$4,IF(AND(F322&gt;=$L$5,F322&lt;=$M$5),$K$5,IF(AND(F322&gt;=$L$6,F322&lt;=$M$6),$K$6,IF(AND(F322&gt;=$L$7,F322&lt;=$M$7),$K$7,IF(AND(F322&gt;=$L$8,F322&lt;=$M$8),$K$8,IF(AND(F322&gt;=$L$9,F322&lt;=$M$9),$K$9,IF(AND(F322&gt;$L$10,F322&lt;=$M$10),$K$10,IF(AND(F322&gt;=$L$11,F322&lt;=$M$11),$K$11,IF(AND(F322&gt;=$L$12,F322&lt;=$M$12),$K$12,IF(AND(F322&gt;=$L$13,F322&lt;=$M$13),$K$13,IF(AND(F322&gt;=$L$14,F322&lt;=$M$14),$K$14,IF(AND(F322&gt;=$L$15,F322&lt;=$M$15),$K$15,IF(AND(F322&gt;=$L$16,F322&lt;=$M$16),$K$16,IF(AND(F322&gt;=$L$17,F322&lt;=$M$17),$K$17,IF(AND(F322&gt;=$L$18,F322&lt;=$M$18),$K$18,IF(AND(F322&gt;=$L$19,F322&lt;=$M$19),$K$19,IF(AND(F322&gt;=$L$20,F322&lt;=$M$20),$K$20,IF(AND(F322&gt;=$L$21,F322&lt;=$M$21),$K$21,IF(AND(F322&gt;=$L$22,F322&lt;=$M$22),$K$22,IF(AND(F322&gt;=$L$23,F322&lt;=$M$23),$K$23,IF(AND(F322&gt;=$L$24,F322&lt;=$M$24),$K$24,IF(AND(F322&gt;=$L$25,F322&lt;=$M$25),$K$25,IF(AND(F322&gt;=$L$26,F322&lt;=$M$26),$K$26,IF(AND(F322&gt;=$L$27,F322&lt;=$M$27),$K$27,IF(AND(F322&gt;=$L$28,F322&lt;=$M$28),$K$28,IF(AND(F322&gt;=$L$29,F322&lt;=$M$29),$K$29,IF(AND(F322&gt;=$L$30,F322&lt;=$M$30),$K$30,IF(AND(F322&gt;=$L$31,F322&lt;=$M$31),$K$31,IF(AND(F322&gt;=$L$32,F322&lt;=$M$32),$K$32,""))))))))))))))))))))))))))))))))</f>
        <v>2</v>
      </c>
      <c r="D322" s="39" t="s">
        <v>1469</v>
      </c>
      <c r="E322" s="39" t="s">
        <v>1466</v>
      </c>
      <c r="F322" s="10">
        <v>29</v>
      </c>
      <c r="G322" s="10"/>
      <c r="H322" s="8" t="s">
        <v>1524</v>
      </c>
      <c r="I322" s="39" t="s">
        <v>1598</v>
      </c>
      <c r="J322" s="40" t="s">
        <v>5616</v>
      </c>
    </row>
    <row r="323" spans="1:10" x14ac:dyDescent="0.25">
      <c r="A323" s="15" t="s">
        <v>1493</v>
      </c>
      <c r="B323" s="41" t="str">
        <f>HYPERLINK(Table1[[#This Row],[Link]], Table1[[#This Row],[Pattern w/out Hyperlink]])</f>
        <v>Triad</v>
      </c>
      <c r="C323" s="39">
        <f t="shared" si="5"/>
        <v>2</v>
      </c>
      <c r="D323" s="39" t="s">
        <v>1469</v>
      </c>
      <c r="E323" s="39" t="s">
        <v>1466</v>
      </c>
      <c r="F323" s="10">
        <v>35</v>
      </c>
      <c r="G323" s="10"/>
      <c r="H323" s="8" t="s">
        <v>1525</v>
      </c>
      <c r="I323" s="39" t="s">
        <v>0</v>
      </c>
      <c r="J323" s="40" t="s">
        <v>5210</v>
      </c>
    </row>
    <row r="324" spans="1:10" x14ac:dyDescent="0.25">
      <c r="A324" s="15" t="s">
        <v>4150</v>
      </c>
      <c r="B324" s="41" t="str">
        <f>HYPERLINK(Table1[[#This Row],[Link]], Table1[[#This Row],[Pattern w/out Hyperlink]])</f>
        <v>Trinket</v>
      </c>
      <c r="C324" s="39">
        <f t="shared" si="5"/>
        <v>2</v>
      </c>
      <c r="D324" s="39" t="s">
        <v>2721</v>
      </c>
      <c r="E324" s="39" t="s">
        <v>1466</v>
      </c>
      <c r="F324" s="10">
        <v>26.9</v>
      </c>
      <c r="G324" s="10"/>
      <c r="H324" s="8" t="s">
        <v>4151</v>
      </c>
      <c r="I324" s="39" t="s">
        <v>1598</v>
      </c>
      <c r="J324" s="40" t="s">
        <v>5144</v>
      </c>
    </row>
    <row r="325" spans="1:10" x14ac:dyDescent="0.25">
      <c r="A325" s="15" t="s">
        <v>4150</v>
      </c>
      <c r="B325" s="41" t="str">
        <f>HYPERLINK(Table1[[#This Row],[Link]], Table1[[#This Row],[Pattern w/out Hyperlink]])</f>
        <v>Trinket</v>
      </c>
      <c r="C325" s="39">
        <f t="shared" si="5"/>
        <v>2</v>
      </c>
      <c r="D325" s="39" t="s">
        <v>2721</v>
      </c>
      <c r="E325" s="39" t="s">
        <v>1466</v>
      </c>
      <c r="F325" s="10">
        <v>26.9</v>
      </c>
      <c r="G325" s="10"/>
      <c r="H325" s="8" t="s">
        <v>4151</v>
      </c>
      <c r="I325" s="39" t="s">
        <v>0</v>
      </c>
      <c r="J325" s="40" t="s">
        <v>5144</v>
      </c>
    </row>
    <row r="326" spans="1:10" x14ac:dyDescent="0.25">
      <c r="A326" s="15" t="s">
        <v>1000</v>
      </c>
      <c r="B326" s="41" t="str">
        <f>HYPERLINK(Table1[[#This Row],[Link]], Table1[[#This Row],[Pattern w/out Hyperlink]])</f>
        <v>Tycoon</v>
      </c>
      <c r="C326" s="39">
        <f t="shared" si="5"/>
        <v>2</v>
      </c>
      <c r="D326" s="39" t="s">
        <v>2721</v>
      </c>
      <c r="E326" s="39" t="s">
        <v>1466</v>
      </c>
      <c r="F326" s="10">
        <v>28.6</v>
      </c>
      <c r="G326" s="10"/>
      <c r="H326" s="8" t="s">
        <v>8030</v>
      </c>
      <c r="I326" s="39" t="s">
        <v>5090</v>
      </c>
      <c r="J326" s="40" t="s">
        <v>5144</v>
      </c>
    </row>
    <row r="327" spans="1:10" x14ac:dyDescent="0.25">
      <c r="A327" s="15" t="s">
        <v>3300</v>
      </c>
      <c r="B327" s="41" t="str">
        <f>HYPERLINK(Table1[[#This Row],[Link]], Table1[[#This Row],[Pattern w/out Hyperlink]])</f>
        <v>Vara</v>
      </c>
      <c r="C327" s="39">
        <f t="shared" si="5"/>
        <v>2</v>
      </c>
      <c r="D327" s="39" t="s">
        <v>28</v>
      </c>
      <c r="E327" s="39" t="s">
        <v>1466</v>
      </c>
      <c r="F327" s="10">
        <f>Table1[[#This Row],[USD Pricing]]*Exchange!$A$1</f>
        <v>33.39</v>
      </c>
      <c r="G327" s="10">
        <v>23.85</v>
      </c>
      <c r="H327" s="8" t="s">
        <v>6841</v>
      </c>
      <c r="I327" s="39" t="s">
        <v>1598</v>
      </c>
      <c r="J327" s="40" t="s">
        <v>5144</v>
      </c>
    </row>
    <row r="328" spans="1:10" ht="28.5" x14ac:dyDescent="0.25">
      <c r="A328" s="15" t="s">
        <v>1014</v>
      </c>
      <c r="B328" s="42" t="str">
        <f>HYPERLINK(Table1[[#This Row],[Link]], Table1[[#This Row],[Pattern w/out Hyperlink]])</f>
        <v>Variant 10</v>
      </c>
      <c r="C328" s="39">
        <f t="shared" si="5"/>
        <v>2</v>
      </c>
      <c r="D328" s="39" t="s">
        <v>24</v>
      </c>
      <c r="E328" s="39" t="s">
        <v>1466</v>
      </c>
      <c r="F328" s="10">
        <f>Table1[[#This Row],[USD Pricing]]*Exchange!$A$1</f>
        <v>32.83</v>
      </c>
      <c r="G328" s="10">
        <v>23.45</v>
      </c>
      <c r="H328" s="8" t="s">
        <v>2041</v>
      </c>
      <c r="I328" s="39" t="s">
        <v>1598</v>
      </c>
      <c r="J328" s="40" t="s">
        <v>5853</v>
      </c>
    </row>
    <row r="329" spans="1:10" x14ac:dyDescent="0.25">
      <c r="A329" s="15" t="s">
        <v>4155</v>
      </c>
      <c r="B329" s="41" t="str">
        <f>HYPERLINK(Table1[[#This Row],[Link]], Table1[[#This Row],[Pattern w/out Hyperlink]])</f>
        <v>Vonn</v>
      </c>
      <c r="C329" s="39">
        <f t="shared" si="5"/>
        <v>2</v>
      </c>
      <c r="D329" s="39" t="s">
        <v>2721</v>
      </c>
      <c r="E329" s="39" t="s">
        <v>1466</v>
      </c>
      <c r="F329" s="10">
        <v>26.55</v>
      </c>
      <c r="G329" s="10"/>
      <c r="H329" s="8" t="s">
        <v>4156</v>
      </c>
      <c r="I329" s="39" t="s">
        <v>1598</v>
      </c>
      <c r="J329" s="40" t="s">
        <v>5144</v>
      </c>
    </row>
    <row r="330" spans="1:10" x14ac:dyDescent="0.25">
      <c r="A330" s="15" t="s">
        <v>1039</v>
      </c>
      <c r="B330" s="42" t="str">
        <f>HYPERLINK(Table1[[#This Row],[Link]], Table1[[#This Row],[Pattern w/out Hyperlink]])</f>
        <v>Wander</v>
      </c>
      <c r="C330" s="39">
        <f t="shared" si="5"/>
        <v>2</v>
      </c>
      <c r="D330" s="39" t="s">
        <v>28</v>
      </c>
      <c r="E330" s="39" t="s">
        <v>1466</v>
      </c>
      <c r="F330" s="10">
        <f>Table1[[#This Row],[USD Pricing]]*Exchange!$A$1</f>
        <v>29.609999999999996</v>
      </c>
      <c r="G330" s="10">
        <v>21.15</v>
      </c>
      <c r="H330" s="8" t="s">
        <v>6470</v>
      </c>
      <c r="I330" s="39" t="s">
        <v>0</v>
      </c>
      <c r="J330" s="40" t="s">
        <v>5895</v>
      </c>
    </row>
    <row r="331" spans="1:10" x14ac:dyDescent="0.25">
      <c r="A331" s="15" t="s">
        <v>7909</v>
      </c>
      <c r="B331" s="41" t="str">
        <f>HYPERLINK(Table1[[#This Row],[Link]], Table1[[#This Row],[Pattern w/out Hyperlink]])</f>
        <v>Wild Thing</v>
      </c>
      <c r="C331" s="39">
        <f t="shared" si="5"/>
        <v>2</v>
      </c>
      <c r="D331" s="39" t="s">
        <v>2721</v>
      </c>
      <c r="E331" s="39" t="s">
        <v>1466</v>
      </c>
      <c r="F331" s="10">
        <v>33.15</v>
      </c>
      <c r="G331" s="10"/>
      <c r="H331" s="8" t="s">
        <v>7910</v>
      </c>
      <c r="I331" s="39" t="s">
        <v>0</v>
      </c>
      <c r="J331" s="40" t="s">
        <v>7911</v>
      </c>
    </row>
    <row r="332" spans="1:10" x14ac:dyDescent="0.25">
      <c r="A332" s="15" t="s">
        <v>4157</v>
      </c>
      <c r="B332" s="41" t="str">
        <f>HYPERLINK(Table1[[#This Row],[Link]], Table1[[#This Row],[Pattern w/out Hyperlink]])</f>
        <v>Wink</v>
      </c>
      <c r="C332" s="39">
        <f t="shared" si="5"/>
        <v>2</v>
      </c>
      <c r="D332" s="39" t="s">
        <v>2721</v>
      </c>
      <c r="E332" s="39" t="s">
        <v>1466</v>
      </c>
      <c r="F332" s="10">
        <v>26.9</v>
      </c>
      <c r="G332" s="10"/>
      <c r="H332" s="8" t="s">
        <v>4158</v>
      </c>
      <c r="I332" s="39" t="s">
        <v>0</v>
      </c>
      <c r="J332" s="40" t="s">
        <v>5144</v>
      </c>
    </row>
    <row r="333" spans="1:10" x14ac:dyDescent="0.25">
      <c r="A333" s="15" t="s">
        <v>3893</v>
      </c>
      <c r="B333" s="41" t="str">
        <f>HYPERLINK(Table1[[#This Row],[Link]], Table1[[#This Row],[Pattern w/out Hyperlink]])</f>
        <v>Winsley</v>
      </c>
      <c r="C333" s="39">
        <f t="shared" si="5"/>
        <v>2</v>
      </c>
      <c r="D333" s="39" t="s">
        <v>2664</v>
      </c>
      <c r="E333" s="39" t="s">
        <v>1466</v>
      </c>
      <c r="F333" s="10">
        <f>Table1[[#This Row],[USD Pricing]]*Exchange!$A$1</f>
        <v>28</v>
      </c>
      <c r="G333" s="10">
        <v>20</v>
      </c>
      <c r="H333" s="8" t="s">
        <v>3919</v>
      </c>
      <c r="I333" s="39" t="s">
        <v>5090</v>
      </c>
      <c r="J333" s="40" t="s">
        <v>5144</v>
      </c>
    </row>
    <row r="334" spans="1:10" x14ac:dyDescent="0.25">
      <c r="A334" s="15" t="s">
        <v>5041</v>
      </c>
      <c r="B334" s="41" t="str">
        <f>HYPERLINK(Table1[[#This Row],[Link]], Table1[[#This Row],[Pattern w/out Hyperlink]])</f>
        <v>Winston</v>
      </c>
      <c r="C334" s="39">
        <f t="shared" si="5"/>
        <v>2</v>
      </c>
      <c r="D334" s="39" t="s">
        <v>21</v>
      </c>
      <c r="E334" s="39" t="s">
        <v>1466</v>
      </c>
      <c r="F334" s="10">
        <v>30</v>
      </c>
      <c r="G334" s="10"/>
      <c r="H334" s="8" t="s">
        <v>5042</v>
      </c>
      <c r="I334" s="39" t="s">
        <v>5090</v>
      </c>
      <c r="J334" s="40" t="s">
        <v>5144</v>
      </c>
    </row>
    <row r="335" spans="1:10" x14ac:dyDescent="0.25">
      <c r="A335" s="15" t="s">
        <v>2147</v>
      </c>
      <c r="B335" s="42" t="str">
        <f>HYPERLINK(Table1[[#This Row],[Link]], Table1[[#This Row],[Pattern w/out Hyperlink]])</f>
        <v>Wyndham</v>
      </c>
      <c r="C335" s="39">
        <f t="shared" si="5"/>
        <v>2</v>
      </c>
      <c r="D335" s="39" t="s">
        <v>2721</v>
      </c>
      <c r="E335" s="39" t="s">
        <v>1466</v>
      </c>
      <c r="F335" s="10">
        <v>31.45</v>
      </c>
      <c r="G335" s="10"/>
      <c r="H335" s="8" t="s">
        <v>2819</v>
      </c>
      <c r="I335" s="39" t="s">
        <v>0</v>
      </c>
      <c r="J335" s="40" t="s">
        <v>5548</v>
      </c>
    </row>
    <row r="336" spans="1:10" ht="28.5" x14ac:dyDescent="0.25">
      <c r="A336" s="15" t="s">
        <v>4212</v>
      </c>
      <c r="B336" s="41" t="str">
        <f>HYPERLINK(Table1[[#This Row],[Link]], Table1[[#This Row],[Pattern w/out Hyperlink]])</f>
        <v>Zion</v>
      </c>
      <c r="C336" s="39">
        <f t="shared" si="5"/>
        <v>2</v>
      </c>
      <c r="D336" s="39" t="s">
        <v>20</v>
      </c>
      <c r="E336" s="39" t="s">
        <v>1466</v>
      </c>
      <c r="F336" s="10">
        <f>Table1[[#This Row],[USD Pricing]]*Exchange!$A$1</f>
        <v>34.93</v>
      </c>
      <c r="G336" s="10">
        <v>24.95</v>
      </c>
      <c r="H336" s="8" t="s">
        <v>7488</v>
      </c>
      <c r="I336" s="39" t="s">
        <v>0</v>
      </c>
      <c r="J336" s="40" t="s">
        <v>5191</v>
      </c>
    </row>
    <row r="337" spans="1:10" x14ac:dyDescent="0.25">
      <c r="A337" s="15" t="s">
        <v>4</v>
      </c>
      <c r="B337" s="42" t="str">
        <f>HYPERLINK(Table1[[#This Row],[Link]], Table1[[#This Row],[Pattern w/out Hyperlink]])</f>
        <v>Abbey</v>
      </c>
      <c r="C337" s="39">
        <f t="shared" si="5"/>
        <v>3</v>
      </c>
      <c r="D337" s="39" t="s">
        <v>24</v>
      </c>
      <c r="E337" s="39" t="s">
        <v>1466</v>
      </c>
      <c r="F337" s="10">
        <f>Table1[[#This Row],[USD Pricing]]*Exchange!$A$1</f>
        <v>44.73</v>
      </c>
      <c r="G337" s="10">
        <v>31.95</v>
      </c>
      <c r="H337" s="8" t="s">
        <v>1987</v>
      </c>
      <c r="I337" s="39" t="s">
        <v>5090</v>
      </c>
      <c r="J337" s="40" t="s">
        <v>5519</v>
      </c>
    </row>
    <row r="338" spans="1:10" x14ac:dyDescent="0.25">
      <c r="A338" s="15" t="s">
        <v>9</v>
      </c>
      <c r="B338" s="42" t="str">
        <f>HYPERLINK(Table1[[#This Row],[Link]], Table1[[#This Row],[Pattern w/out Hyperlink]])</f>
        <v>Ace</v>
      </c>
      <c r="C338" s="39">
        <f t="shared" si="5"/>
        <v>3</v>
      </c>
      <c r="D338" s="39" t="s">
        <v>22</v>
      </c>
      <c r="E338" s="39" t="s">
        <v>1466</v>
      </c>
      <c r="F338" s="10">
        <f>Table1[[#This Row],[USD Pricing]]*Exchange!$A$1</f>
        <v>39.129999999999995</v>
      </c>
      <c r="G338" s="10">
        <v>27.95</v>
      </c>
      <c r="H338" s="8" t="s">
        <v>1662</v>
      </c>
      <c r="I338" s="39" t="s">
        <v>1598</v>
      </c>
      <c r="J338" s="40" t="s">
        <v>5150</v>
      </c>
    </row>
    <row r="339" spans="1:10" x14ac:dyDescent="0.25">
      <c r="A339" s="15" t="s">
        <v>19</v>
      </c>
      <c r="B339" s="41" t="str">
        <f>HYPERLINK(Table1[[#This Row],[Link]], Table1[[#This Row],[Pattern w/out Hyperlink]])</f>
        <v>Alias</v>
      </c>
      <c r="C339" s="39">
        <f t="shared" si="5"/>
        <v>3</v>
      </c>
      <c r="D339" s="39" t="s">
        <v>28</v>
      </c>
      <c r="E339" s="39" t="s">
        <v>1466</v>
      </c>
      <c r="F339" s="10">
        <f>Table1[[#This Row],[USD Pricing]]*Exchange!$A$1</f>
        <v>36.54</v>
      </c>
      <c r="G339" s="10">
        <v>26.1</v>
      </c>
      <c r="H339" s="8" t="s">
        <v>6639</v>
      </c>
      <c r="I339" s="39" t="s">
        <v>1598</v>
      </c>
      <c r="J339" s="40" t="s">
        <v>5144</v>
      </c>
    </row>
    <row r="340" spans="1:10" x14ac:dyDescent="0.25">
      <c r="A340" s="15" t="s">
        <v>3824</v>
      </c>
      <c r="B340" s="41" t="str">
        <f>HYPERLINK(Table1[[#This Row],[Link]], Table1[[#This Row],[Pattern w/out Hyperlink]])</f>
        <v>Alina</v>
      </c>
      <c r="C340" s="39">
        <f t="shared" si="5"/>
        <v>3</v>
      </c>
      <c r="D340" s="39" t="s">
        <v>2664</v>
      </c>
      <c r="E340" s="39" t="s">
        <v>1466</v>
      </c>
      <c r="F340" s="10">
        <f>Table1[[#This Row],[USD Pricing]]*Exchange!$A$1</f>
        <v>43.4</v>
      </c>
      <c r="G340" s="10">
        <v>31</v>
      </c>
      <c r="H340" s="8" t="s">
        <v>3844</v>
      </c>
      <c r="I340" s="39" t="s">
        <v>0</v>
      </c>
      <c r="J340" s="40" t="s">
        <v>6089</v>
      </c>
    </row>
    <row r="341" spans="1:10" x14ac:dyDescent="0.25">
      <c r="A341" s="15" t="s">
        <v>31</v>
      </c>
      <c r="B341" s="41" t="str">
        <f>HYPERLINK(Table1[[#This Row],[Link]], Table1[[#This Row],[Pattern w/out Hyperlink]])</f>
        <v>Allure</v>
      </c>
      <c r="C341" s="39">
        <f t="shared" si="5"/>
        <v>3</v>
      </c>
      <c r="D341" s="39" t="s">
        <v>2494</v>
      </c>
      <c r="E341" s="39" t="s">
        <v>1466</v>
      </c>
      <c r="F341" s="10">
        <f>Table1[[#This Row],[USD Pricing]]*Exchange!$A$1</f>
        <v>44.701999999999998</v>
      </c>
      <c r="G341" s="10">
        <v>31.93</v>
      </c>
      <c r="H341" s="8" t="s">
        <v>2498</v>
      </c>
      <c r="I341" s="39" t="s">
        <v>1598</v>
      </c>
      <c r="J341" s="40" t="s">
        <v>5290</v>
      </c>
    </row>
    <row r="342" spans="1:10" x14ac:dyDescent="0.25">
      <c r="A342" s="15" t="s">
        <v>3825</v>
      </c>
      <c r="B342" s="41" t="str">
        <f>HYPERLINK(Table1[[#This Row],[Link]], Table1[[#This Row],[Pattern w/out Hyperlink]])</f>
        <v>Amaris</v>
      </c>
      <c r="C342" s="39">
        <f t="shared" si="5"/>
        <v>3</v>
      </c>
      <c r="D342" s="39" t="s">
        <v>2664</v>
      </c>
      <c r="E342" s="39" t="s">
        <v>1466</v>
      </c>
      <c r="F342" s="10">
        <f>Table1[[#This Row],[USD Pricing]]*Exchange!$A$1</f>
        <v>39.199999999999996</v>
      </c>
      <c r="G342" s="10">
        <v>28</v>
      </c>
      <c r="H342" s="8" t="s">
        <v>3845</v>
      </c>
      <c r="I342" s="39" t="s">
        <v>1598</v>
      </c>
      <c r="J342" s="40" t="s">
        <v>6089</v>
      </c>
    </row>
    <row r="343" spans="1:10" x14ac:dyDescent="0.25">
      <c r="A343" s="15" t="s">
        <v>3954</v>
      </c>
      <c r="B343" s="41" t="str">
        <f>HYPERLINK(Table1[[#This Row],[Link]], Table1[[#This Row],[Pattern w/out Hyperlink]])</f>
        <v>Antares</v>
      </c>
      <c r="C343" s="39">
        <f t="shared" si="5"/>
        <v>3</v>
      </c>
      <c r="D343" s="39" t="s">
        <v>28</v>
      </c>
      <c r="E343" s="39" t="s">
        <v>1466</v>
      </c>
      <c r="F343" s="10">
        <f>Table1[[#This Row],[USD Pricing]]*Exchange!$A$1</f>
        <v>43.26</v>
      </c>
      <c r="G343" s="10">
        <v>30.9</v>
      </c>
      <c r="H343" s="8" t="s">
        <v>6642</v>
      </c>
      <c r="I343" s="39" t="s">
        <v>1598</v>
      </c>
      <c r="J343" s="40" t="s">
        <v>5144</v>
      </c>
    </row>
    <row r="344" spans="1:10" x14ac:dyDescent="0.25">
      <c r="A344" s="15" t="s">
        <v>3098</v>
      </c>
      <c r="B344" s="42" t="str">
        <f>HYPERLINK(Table1[[#This Row],[Link]], Table1[[#This Row],[Pattern w/out Hyperlink]])</f>
        <v>Artisan</v>
      </c>
      <c r="C344" s="39">
        <f t="shared" si="5"/>
        <v>3</v>
      </c>
      <c r="D344" s="39" t="s">
        <v>22</v>
      </c>
      <c r="E344" s="39" t="s">
        <v>1466</v>
      </c>
      <c r="F344" s="10">
        <f>Table1[[#This Row],[USD Pricing]]*Exchange!$A$1</f>
        <v>41.3</v>
      </c>
      <c r="G344" s="10">
        <v>29.5</v>
      </c>
      <c r="H344" s="8" t="s">
        <v>3099</v>
      </c>
      <c r="I344" s="39" t="s">
        <v>5090</v>
      </c>
      <c r="J344" s="40" t="s">
        <v>5144</v>
      </c>
    </row>
    <row r="345" spans="1:10" ht="28.5" x14ac:dyDescent="0.25">
      <c r="A345" s="15" t="s">
        <v>3225</v>
      </c>
      <c r="B345" s="41" t="str">
        <f>HYPERLINK(Table1[[#This Row],[Link]], Table1[[#This Row],[Pattern w/out Hyperlink]])</f>
        <v>Atrium</v>
      </c>
      <c r="C345" s="39">
        <f t="shared" si="5"/>
        <v>3</v>
      </c>
      <c r="D345" s="39" t="s">
        <v>28</v>
      </c>
      <c r="E345" s="39" t="s">
        <v>1466</v>
      </c>
      <c r="F345" s="10">
        <f>Table1[[#This Row],[USD Pricing]]*Exchange!$A$1</f>
        <v>40.25</v>
      </c>
      <c r="G345" s="10">
        <v>28.75</v>
      </c>
      <c r="H345" s="8" t="s">
        <v>6652</v>
      </c>
      <c r="I345" s="39" t="s">
        <v>0</v>
      </c>
      <c r="J345" s="40" t="s">
        <v>5853</v>
      </c>
    </row>
    <row r="346" spans="1:10" x14ac:dyDescent="0.25">
      <c r="A346" s="15" t="s">
        <v>7649</v>
      </c>
      <c r="B346" s="41" t="str">
        <f>HYPERLINK(Table1[[#This Row],[Link]], Table1[[#This Row],[Pattern w/out Hyperlink]])</f>
        <v>Autumn</v>
      </c>
      <c r="C346" s="39">
        <f t="shared" si="5"/>
        <v>3</v>
      </c>
      <c r="D346" s="39" t="s">
        <v>3509</v>
      </c>
      <c r="E346" s="39" t="s">
        <v>1466</v>
      </c>
      <c r="F346" s="10">
        <f>Table1[[#This Row],[USD Pricing]]*Exchange!$A$1</f>
        <v>38.43</v>
      </c>
      <c r="G346" s="10">
        <v>27.45</v>
      </c>
      <c r="H346" s="8" t="s">
        <v>7650</v>
      </c>
      <c r="I346" s="39" t="s">
        <v>1598</v>
      </c>
      <c r="J346" s="40" t="s">
        <v>5150</v>
      </c>
    </row>
    <row r="347" spans="1:10" ht="28.5" x14ac:dyDescent="0.25">
      <c r="A347" s="15" t="s">
        <v>4250</v>
      </c>
      <c r="B347" s="41" t="str">
        <f>HYPERLINK(Table1[[#This Row],[Link]], Table1[[#This Row],[Pattern w/out Hyperlink]])</f>
        <v>Ballad</v>
      </c>
      <c r="C347" s="39">
        <f t="shared" si="5"/>
        <v>3</v>
      </c>
      <c r="D347" s="39" t="s">
        <v>20</v>
      </c>
      <c r="E347" s="39" t="s">
        <v>1466</v>
      </c>
      <c r="F347" s="10">
        <f>Table1[[#This Row],[USD Pricing]]*Exchange!$A$1</f>
        <v>41.93</v>
      </c>
      <c r="G347" s="10">
        <v>29.95</v>
      </c>
      <c r="H347" s="8" t="s">
        <v>7334</v>
      </c>
      <c r="I347" s="39" t="s">
        <v>1598</v>
      </c>
      <c r="J347" s="40" t="s">
        <v>7335</v>
      </c>
    </row>
    <row r="348" spans="1:10" ht="28.5" x14ac:dyDescent="0.25">
      <c r="A348" s="15" t="s">
        <v>84</v>
      </c>
      <c r="B348" s="42" t="str">
        <f>HYPERLINK(Table1[[#This Row],[Link]], Table1[[#This Row],[Pattern w/out Hyperlink]])</f>
        <v>Bangle</v>
      </c>
      <c r="C348" s="39">
        <f t="shared" si="5"/>
        <v>3</v>
      </c>
      <c r="D348" s="39" t="s">
        <v>28</v>
      </c>
      <c r="E348" s="39" t="s">
        <v>1466</v>
      </c>
      <c r="F348" s="10">
        <f>Table1[[#This Row],[USD Pricing]]*Exchange!$A$1</f>
        <v>41.3</v>
      </c>
      <c r="G348" s="10">
        <v>29.5</v>
      </c>
      <c r="H348" s="8" t="s">
        <v>6283</v>
      </c>
      <c r="I348" s="39" t="s">
        <v>0</v>
      </c>
      <c r="J348" s="40" t="s">
        <v>5875</v>
      </c>
    </row>
    <row r="349" spans="1:10" ht="28.5" x14ac:dyDescent="0.25">
      <c r="A349" s="15" t="s">
        <v>90</v>
      </c>
      <c r="B349" s="41" t="str">
        <f>HYPERLINK(Table1[[#This Row],[Link]], Table1[[#This Row],[Pattern w/out Hyperlink]])</f>
        <v>Beacon</v>
      </c>
      <c r="C349" s="39">
        <f t="shared" si="5"/>
        <v>3</v>
      </c>
      <c r="D349" s="39" t="s">
        <v>2668</v>
      </c>
      <c r="E349" s="39" t="s">
        <v>1466</v>
      </c>
      <c r="F349" s="10">
        <v>39.5</v>
      </c>
      <c r="G349" s="10"/>
      <c r="H349" s="8" t="s">
        <v>8157</v>
      </c>
      <c r="I349" s="39" t="s">
        <v>1598</v>
      </c>
      <c r="J349" s="40" t="s">
        <v>6167</v>
      </c>
    </row>
    <row r="350" spans="1:10" x14ac:dyDescent="0.25">
      <c r="A350" s="15" t="s">
        <v>4019</v>
      </c>
      <c r="B350" s="41" t="str">
        <f>HYPERLINK(Table1[[#This Row],[Link]], Table1[[#This Row],[Pattern w/out Hyperlink]])</f>
        <v>Beaux</v>
      </c>
      <c r="C350" s="39">
        <f t="shared" si="5"/>
        <v>3</v>
      </c>
      <c r="D350" s="39" t="s">
        <v>24</v>
      </c>
      <c r="E350" s="39" t="s">
        <v>1466</v>
      </c>
      <c r="F350" s="10">
        <f>Table1[[#This Row],[USD Pricing]]*Exchange!$A$1</f>
        <v>42.629999999999995</v>
      </c>
      <c r="G350" s="10">
        <v>30.45</v>
      </c>
      <c r="H350" s="8" t="s">
        <v>7011</v>
      </c>
      <c r="I350" s="39" t="s">
        <v>0</v>
      </c>
      <c r="J350" s="40" t="s">
        <v>5150</v>
      </c>
    </row>
    <row r="351" spans="1:10" x14ac:dyDescent="0.25">
      <c r="A351" s="15" t="s">
        <v>7495</v>
      </c>
      <c r="B351" s="41" t="str">
        <f>HYPERLINK(Table1[[#This Row],[Link]], Table1[[#This Row],[Pattern w/out Hyperlink]])</f>
        <v>Bern</v>
      </c>
      <c r="C351" s="39">
        <f t="shared" si="5"/>
        <v>3</v>
      </c>
      <c r="D351" s="39" t="s">
        <v>21</v>
      </c>
      <c r="E351" s="39" t="s">
        <v>1466</v>
      </c>
      <c r="F351" s="10">
        <v>40</v>
      </c>
      <c r="G351" s="10"/>
      <c r="H351" s="8" t="s">
        <v>7496</v>
      </c>
      <c r="I351" s="39" t="s">
        <v>5090</v>
      </c>
      <c r="J351" s="40" t="s">
        <v>5144</v>
      </c>
    </row>
    <row r="352" spans="1:10" ht="28.5" x14ac:dyDescent="0.25">
      <c r="A352" s="15" t="s">
        <v>4614</v>
      </c>
      <c r="B352" s="41" t="str">
        <f>HYPERLINK(Table1[[#This Row],[Link]], Table1[[#This Row],[Pattern w/out Hyperlink]])</f>
        <v>Billiard</v>
      </c>
      <c r="C352" s="39">
        <f t="shared" si="5"/>
        <v>3</v>
      </c>
      <c r="D352" s="39" t="s">
        <v>20</v>
      </c>
      <c r="E352" s="39" t="s">
        <v>1466</v>
      </c>
      <c r="F352" s="10">
        <f>Table1[[#This Row],[USD Pricing]]*Exchange!$A$1</f>
        <v>41.93</v>
      </c>
      <c r="G352" s="10">
        <v>29.95</v>
      </c>
      <c r="H352" s="8" t="s">
        <v>7341</v>
      </c>
      <c r="I352" s="39" t="s">
        <v>5090</v>
      </c>
      <c r="J352" s="40" t="s">
        <v>5362</v>
      </c>
    </row>
    <row r="353" spans="1:10" ht="28.5" x14ac:dyDescent="0.25">
      <c r="A353" s="15" t="s">
        <v>110</v>
      </c>
      <c r="B353" s="41" t="str">
        <f>HYPERLINK(Table1[[#This Row],[Link]], Table1[[#This Row],[Pattern w/out Hyperlink]])</f>
        <v>Bistro</v>
      </c>
      <c r="C353" s="39">
        <f t="shared" si="5"/>
        <v>3</v>
      </c>
      <c r="D353" s="39" t="s">
        <v>28</v>
      </c>
      <c r="E353" s="39" t="s">
        <v>1466</v>
      </c>
      <c r="F353" s="10">
        <f>Table1[[#This Row],[USD Pricing]]*Exchange!$A$1</f>
        <v>40.25</v>
      </c>
      <c r="G353" s="10">
        <v>28.75</v>
      </c>
      <c r="H353" s="8" t="s">
        <v>6656</v>
      </c>
      <c r="I353" s="39" t="s">
        <v>0</v>
      </c>
      <c r="J353" s="40" t="s">
        <v>5877</v>
      </c>
    </row>
    <row r="354" spans="1:10" x14ac:dyDescent="0.25">
      <c r="A354" s="15" t="s">
        <v>8516</v>
      </c>
      <c r="B354" s="41" t="str">
        <f>HYPERLINK(Table1[[#This Row],[Link]], Table1[[#This Row],[Pattern w/out Hyperlink]])</f>
        <v>Bitstream</v>
      </c>
      <c r="C354" s="39">
        <f t="shared" si="5"/>
        <v>3</v>
      </c>
      <c r="D354" s="39" t="s">
        <v>8491</v>
      </c>
      <c r="E354" s="39" t="s">
        <v>1466</v>
      </c>
      <c r="F354" s="10">
        <v>43</v>
      </c>
      <c r="G354" s="10"/>
      <c r="H354" s="8" t="s">
        <v>8517</v>
      </c>
      <c r="I354" s="39" t="s">
        <v>5090</v>
      </c>
      <c r="J354" s="40" t="s">
        <v>5150</v>
      </c>
    </row>
    <row r="355" spans="1:10" ht="28.5" x14ac:dyDescent="0.25">
      <c r="A355" s="15" t="s">
        <v>111</v>
      </c>
      <c r="B355" s="42" t="str">
        <f>HYPERLINK(Table1[[#This Row],[Link]], Table1[[#This Row],[Pattern w/out Hyperlink]])</f>
        <v>Blip</v>
      </c>
      <c r="C355" s="39">
        <f t="shared" si="5"/>
        <v>3</v>
      </c>
      <c r="D355" s="39" t="s">
        <v>22</v>
      </c>
      <c r="E355" s="39" t="s">
        <v>1466</v>
      </c>
      <c r="F355" s="10">
        <f>Table1[[#This Row],[USD Pricing]]*Exchange!$A$1</f>
        <v>36.33</v>
      </c>
      <c r="G355" s="10">
        <v>25.95</v>
      </c>
      <c r="H355" s="8" t="s">
        <v>1673</v>
      </c>
      <c r="I355" s="39" t="s">
        <v>5090</v>
      </c>
      <c r="J355" s="40" t="s">
        <v>5422</v>
      </c>
    </row>
    <row r="356" spans="1:10" x14ac:dyDescent="0.25">
      <c r="A356" s="15" t="s">
        <v>118</v>
      </c>
      <c r="B356" s="42" t="str">
        <f>HYPERLINK(Table1[[#This Row],[Link]], Table1[[#This Row],[Pattern w/out Hyperlink]])</f>
        <v>Bobbin</v>
      </c>
      <c r="C356" s="39">
        <f t="shared" si="5"/>
        <v>3</v>
      </c>
      <c r="D356" s="39" t="s">
        <v>21</v>
      </c>
      <c r="E356" s="39" t="s">
        <v>1466</v>
      </c>
      <c r="F356" s="10">
        <v>40</v>
      </c>
      <c r="G356" s="10"/>
      <c r="H356" s="8" t="s">
        <v>1195</v>
      </c>
      <c r="I356" s="39" t="s">
        <v>5090</v>
      </c>
      <c r="J356" s="40" t="s">
        <v>5225</v>
      </c>
    </row>
    <row r="357" spans="1:10" ht="28.5" x14ac:dyDescent="0.25">
      <c r="A357" s="15" t="s">
        <v>3228</v>
      </c>
      <c r="B357" s="41" t="str">
        <f>HYPERLINK(Table1[[#This Row],[Link]], Table1[[#This Row],[Pattern w/out Hyperlink]])</f>
        <v>Boho</v>
      </c>
      <c r="C357" s="39">
        <f t="shared" si="5"/>
        <v>3</v>
      </c>
      <c r="D357" s="39" t="s">
        <v>28</v>
      </c>
      <c r="E357" s="39" t="s">
        <v>1466</v>
      </c>
      <c r="F357" s="10">
        <f>Table1[[#This Row],[USD Pricing]]*Exchange!$A$1</f>
        <v>42.349999999999994</v>
      </c>
      <c r="G357" s="10">
        <v>30.25</v>
      </c>
      <c r="H357" s="8" t="s">
        <v>6658</v>
      </c>
      <c r="I357" s="39" t="s">
        <v>0</v>
      </c>
      <c r="J357" s="40" t="s">
        <v>5159</v>
      </c>
    </row>
    <row r="358" spans="1:10" x14ac:dyDescent="0.25">
      <c r="A358" s="15" t="s">
        <v>4733</v>
      </c>
      <c r="B358" s="41" t="str">
        <f>HYPERLINK(Table1[[#This Row],[Link]], Table1[[#This Row],[Pattern w/out Hyperlink]])</f>
        <v>Brera</v>
      </c>
      <c r="C358" s="39">
        <f t="shared" si="5"/>
        <v>3</v>
      </c>
      <c r="D358" s="39" t="s">
        <v>21</v>
      </c>
      <c r="E358" s="39" t="s">
        <v>1466</v>
      </c>
      <c r="F358" s="10">
        <v>38</v>
      </c>
      <c r="G358" s="10"/>
      <c r="H358" s="8" t="s">
        <v>4734</v>
      </c>
      <c r="I358" s="39" t="s">
        <v>1598</v>
      </c>
      <c r="J358" s="40" t="s">
        <v>5144</v>
      </c>
    </row>
    <row r="359" spans="1:10" x14ac:dyDescent="0.25">
      <c r="A359" s="15" t="s">
        <v>136</v>
      </c>
      <c r="B359" s="42" t="str">
        <f>HYPERLINK(Table1[[#This Row],[Link]], Table1[[#This Row],[Pattern w/out Hyperlink]])</f>
        <v>Brilliant</v>
      </c>
      <c r="C359" s="39">
        <f t="shared" si="5"/>
        <v>3</v>
      </c>
      <c r="D359" s="39" t="s">
        <v>22</v>
      </c>
      <c r="E359" s="39" t="s">
        <v>1466</v>
      </c>
      <c r="F359" s="10">
        <f>Table1[[#This Row],[USD Pricing]]*Exchange!$A$1</f>
        <v>41.3</v>
      </c>
      <c r="G359" s="10">
        <v>29.5</v>
      </c>
      <c r="H359" s="8" t="s">
        <v>1676</v>
      </c>
      <c r="I359" s="39" t="s">
        <v>0</v>
      </c>
      <c r="J359" s="40" t="s">
        <v>5150</v>
      </c>
    </row>
    <row r="360" spans="1:10" x14ac:dyDescent="0.25">
      <c r="A360" s="15" t="s">
        <v>7924</v>
      </c>
      <c r="B360" s="41" t="str">
        <f>HYPERLINK(Table1[[#This Row],[Link]], Table1[[#This Row],[Pattern w/out Hyperlink]])</f>
        <v>Calero</v>
      </c>
      <c r="C360" s="39">
        <f t="shared" si="5"/>
        <v>3</v>
      </c>
      <c r="D360" s="39" t="s">
        <v>2721</v>
      </c>
      <c r="E360" s="39" t="s">
        <v>1466</v>
      </c>
      <c r="F360" s="10">
        <v>37.799999999999997</v>
      </c>
      <c r="G360" s="10"/>
      <c r="H360" s="8" t="s">
        <v>7925</v>
      </c>
      <c r="I360" s="39" t="s">
        <v>0</v>
      </c>
      <c r="J360" s="40" t="s">
        <v>7926</v>
      </c>
    </row>
    <row r="361" spans="1:10" x14ac:dyDescent="0.25">
      <c r="A361" s="15" t="s">
        <v>162</v>
      </c>
      <c r="B361" s="42" t="str">
        <f>HYPERLINK(Table1[[#This Row],[Link]], Table1[[#This Row],[Pattern w/out Hyperlink]])</f>
        <v>Cashmere</v>
      </c>
      <c r="C361" s="39">
        <f t="shared" si="5"/>
        <v>3</v>
      </c>
      <c r="D361" s="39" t="s">
        <v>20</v>
      </c>
      <c r="E361" s="39" t="s">
        <v>1466</v>
      </c>
      <c r="F361" s="10">
        <f>Table1[[#This Row],[USD Pricing]]*Exchange!$A$1</f>
        <v>40.529999999999994</v>
      </c>
      <c r="G361" s="10">
        <v>28.95</v>
      </c>
      <c r="H361" s="8" t="s">
        <v>7348</v>
      </c>
      <c r="I361" s="39" t="s">
        <v>1598</v>
      </c>
      <c r="J361" s="40" t="s">
        <v>5144</v>
      </c>
    </row>
    <row r="362" spans="1:10" x14ac:dyDescent="0.25">
      <c r="A362" s="15" t="s">
        <v>3956</v>
      </c>
      <c r="B362" s="41" t="str">
        <f>HYPERLINK(Table1[[#This Row],[Link]], Table1[[#This Row],[Pattern w/out Hyperlink]])</f>
        <v>Casita</v>
      </c>
      <c r="C362" s="39">
        <f t="shared" si="5"/>
        <v>3</v>
      </c>
      <c r="D362" s="39" t="s">
        <v>28</v>
      </c>
      <c r="E362" s="39" t="s">
        <v>1466</v>
      </c>
      <c r="F362" s="10">
        <f>Table1[[#This Row],[USD Pricing]]*Exchange!$A$1</f>
        <v>35.629999999999995</v>
      </c>
      <c r="G362" s="10">
        <v>25.45</v>
      </c>
      <c r="H362" s="8" t="s">
        <v>6671</v>
      </c>
      <c r="I362" s="39" t="s">
        <v>5090</v>
      </c>
      <c r="J362" s="40" t="s">
        <v>5144</v>
      </c>
    </row>
    <row r="363" spans="1:10" x14ac:dyDescent="0.25">
      <c r="A363" s="15" t="s">
        <v>3831</v>
      </c>
      <c r="B363" s="41" t="str">
        <f>HYPERLINK(Table1[[#This Row],[Link]], Table1[[#This Row],[Pattern w/out Hyperlink]])</f>
        <v>Cassel</v>
      </c>
      <c r="C363" s="39">
        <f t="shared" si="5"/>
        <v>3</v>
      </c>
      <c r="D363" s="39" t="s">
        <v>2664</v>
      </c>
      <c r="E363" s="39" t="s">
        <v>1466</v>
      </c>
      <c r="F363" s="10">
        <f>Table1[[#This Row],[USD Pricing]]*Exchange!$A$1</f>
        <v>42</v>
      </c>
      <c r="G363" s="10">
        <v>30</v>
      </c>
      <c r="H363" s="8" t="s">
        <v>3852</v>
      </c>
      <c r="I363" s="39" t="s">
        <v>5090</v>
      </c>
      <c r="J363" s="40" t="s">
        <v>5144</v>
      </c>
    </row>
    <row r="364" spans="1:10" x14ac:dyDescent="0.25">
      <c r="A364" s="15" t="s">
        <v>3832</v>
      </c>
      <c r="B364" s="41" t="str">
        <f>HYPERLINK(Table1[[#This Row],[Link]], Table1[[#This Row],[Pattern w/out Hyperlink]])</f>
        <v>Cecile</v>
      </c>
      <c r="C364" s="39">
        <f t="shared" si="5"/>
        <v>3</v>
      </c>
      <c r="D364" s="39" t="s">
        <v>2664</v>
      </c>
      <c r="E364" s="39" t="s">
        <v>1466</v>
      </c>
      <c r="F364" s="10">
        <f>Table1[[#This Row],[USD Pricing]]*Exchange!$A$1</f>
        <v>44.8</v>
      </c>
      <c r="G364" s="10">
        <v>32</v>
      </c>
      <c r="H364" s="8" t="s">
        <v>3853</v>
      </c>
      <c r="I364" s="39" t="s">
        <v>5090</v>
      </c>
      <c r="J364" s="40" t="s">
        <v>6089</v>
      </c>
    </row>
    <row r="365" spans="1:10" ht="28.5" x14ac:dyDescent="0.25">
      <c r="A365" s="15" t="s">
        <v>178</v>
      </c>
      <c r="B365" s="42" t="str">
        <f>HYPERLINK(Table1[[#This Row],[Link]], Table1[[#This Row],[Pattern w/out Hyperlink]])</f>
        <v>Charlotte</v>
      </c>
      <c r="C365" s="39">
        <f t="shared" si="5"/>
        <v>3</v>
      </c>
      <c r="D365" s="39" t="s">
        <v>22</v>
      </c>
      <c r="E365" s="39" t="s">
        <v>1466</v>
      </c>
      <c r="F365" s="10">
        <f>Table1[[#This Row],[USD Pricing]]*Exchange!$A$1</f>
        <v>41.93</v>
      </c>
      <c r="G365" s="10">
        <v>29.95</v>
      </c>
      <c r="H365" s="8" t="s">
        <v>1683</v>
      </c>
      <c r="I365" s="39" t="s">
        <v>0</v>
      </c>
      <c r="J365" s="40" t="s">
        <v>5883</v>
      </c>
    </row>
    <row r="366" spans="1:10" ht="28.5" x14ac:dyDescent="0.25">
      <c r="A366" s="15" t="s">
        <v>4620</v>
      </c>
      <c r="B366" s="41" t="str">
        <f>HYPERLINK(Table1[[#This Row],[Link]], Table1[[#This Row],[Pattern w/out Hyperlink]])</f>
        <v>Cloud Nine</v>
      </c>
      <c r="C366" s="39">
        <f t="shared" si="5"/>
        <v>3</v>
      </c>
      <c r="D366" s="39" t="s">
        <v>20</v>
      </c>
      <c r="E366" s="39" t="s">
        <v>1466</v>
      </c>
      <c r="F366" s="10">
        <f>Table1[[#This Row],[USD Pricing]]*Exchange!$A$1</f>
        <v>41.93</v>
      </c>
      <c r="G366" s="10">
        <v>29.95</v>
      </c>
      <c r="H366" s="8" t="s">
        <v>7356</v>
      </c>
      <c r="I366" s="39" t="s">
        <v>1598</v>
      </c>
      <c r="J366" s="40" t="s">
        <v>5363</v>
      </c>
    </row>
    <row r="367" spans="1:10" x14ac:dyDescent="0.25">
      <c r="A367" s="15" t="s">
        <v>2941</v>
      </c>
      <c r="B367" s="41" t="str">
        <f>HYPERLINK(Table1[[#This Row],[Link]], Table1[[#This Row],[Pattern w/out Hyperlink]])</f>
        <v>Corded</v>
      </c>
      <c r="C367" s="39">
        <f t="shared" si="5"/>
        <v>3</v>
      </c>
      <c r="D367" s="39" t="s">
        <v>28</v>
      </c>
      <c r="E367" s="39" t="s">
        <v>1466</v>
      </c>
      <c r="F367" s="10">
        <f>Table1[[#This Row],[USD Pricing]]*Exchange!$A$1</f>
        <v>44.309999999999995</v>
      </c>
      <c r="G367" s="10">
        <v>31.65</v>
      </c>
      <c r="H367" s="8" t="s">
        <v>6677</v>
      </c>
      <c r="I367" s="39" t="s">
        <v>5090</v>
      </c>
      <c r="J367" s="40" t="s">
        <v>5144</v>
      </c>
    </row>
    <row r="368" spans="1:10" x14ac:dyDescent="0.25">
      <c r="A368" s="15" t="s">
        <v>215</v>
      </c>
      <c r="B368" s="42" t="str">
        <f>HYPERLINK(Table1[[#This Row],[Link]], Table1[[#This Row],[Pattern w/out Hyperlink]])</f>
        <v>Cosmopolitan</v>
      </c>
      <c r="C368" s="39">
        <f t="shared" si="5"/>
        <v>3</v>
      </c>
      <c r="D368" s="39" t="s">
        <v>24</v>
      </c>
      <c r="E368" s="39" t="s">
        <v>1466</v>
      </c>
      <c r="F368" s="10">
        <f>Table1[[#This Row],[USD Pricing]]*Exchange!$A$1</f>
        <v>43.33</v>
      </c>
      <c r="G368" s="10">
        <v>30.95</v>
      </c>
      <c r="H368" s="8" t="s">
        <v>1992</v>
      </c>
      <c r="I368" s="39" t="s">
        <v>1598</v>
      </c>
      <c r="J368" s="40" t="s">
        <v>5837</v>
      </c>
    </row>
    <row r="369" spans="1:10" x14ac:dyDescent="0.25">
      <c r="A369" s="15" t="s">
        <v>3236</v>
      </c>
      <c r="B369" s="41" t="str">
        <f>HYPERLINK(Table1[[#This Row],[Link]], Table1[[#This Row],[Pattern w/out Hyperlink]])</f>
        <v>Credo</v>
      </c>
      <c r="C369" s="39">
        <f t="shared" si="5"/>
        <v>3</v>
      </c>
      <c r="D369" s="39" t="s">
        <v>28</v>
      </c>
      <c r="E369" s="39" t="s">
        <v>1466</v>
      </c>
      <c r="F369" s="10">
        <f>Table1[[#This Row],[USD Pricing]]*Exchange!$A$1</f>
        <v>40.18</v>
      </c>
      <c r="G369" s="10">
        <v>28.7</v>
      </c>
      <c r="H369" s="8" t="s">
        <v>6683</v>
      </c>
      <c r="I369" s="39" t="s">
        <v>5090</v>
      </c>
      <c r="J369" s="40" t="s">
        <v>5902</v>
      </c>
    </row>
    <row r="370" spans="1:10" x14ac:dyDescent="0.25">
      <c r="A370" s="15" t="s">
        <v>3929</v>
      </c>
      <c r="B370" s="41" t="str">
        <f>HYPERLINK(Table1[[#This Row],[Link]], Table1[[#This Row],[Pattern w/out Hyperlink]])</f>
        <v>Crespo</v>
      </c>
      <c r="C370" s="39">
        <f t="shared" si="5"/>
        <v>3</v>
      </c>
      <c r="D370" s="39" t="s">
        <v>28</v>
      </c>
      <c r="E370" s="39" t="s">
        <v>1466</v>
      </c>
      <c r="F370" s="10">
        <f>Table1[[#This Row],[USD Pricing]]*Exchange!$A$1</f>
        <v>35.699999999999996</v>
      </c>
      <c r="G370" s="10">
        <v>25.5</v>
      </c>
      <c r="H370" s="8" t="s">
        <v>3930</v>
      </c>
      <c r="I370" s="39" t="s">
        <v>1598</v>
      </c>
      <c r="J370" s="40" t="s">
        <v>5150</v>
      </c>
    </row>
    <row r="371" spans="1:10" x14ac:dyDescent="0.25">
      <c r="A371" s="15" t="s">
        <v>8012</v>
      </c>
      <c r="B371" s="41" t="str">
        <f>HYPERLINK(Table1[[#This Row],[Link]], Table1[[#This Row],[Pattern w/out Hyperlink]])</f>
        <v>Crusade</v>
      </c>
      <c r="C371" s="39">
        <f t="shared" si="5"/>
        <v>3</v>
      </c>
      <c r="D371" s="39" t="s">
        <v>2721</v>
      </c>
      <c r="E371" s="39" t="s">
        <v>1466</v>
      </c>
      <c r="F371" s="10">
        <v>37.299999999999997</v>
      </c>
      <c r="G371" s="10"/>
      <c r="H371" s="8" t="s">
        <v>8013</v>
      </c>
      <c r="I371" s="39" t="s">
        <v>0</v>
      </c>
      <c r="J371" s="40" t="s">
        <v>8014</v>
      </c>
    </row>
    <row r="372" spans="1:10" ht="28.5" x14ac:dyDescent="0.25">
      <c r="A372" s="15" t="s">
        <v>4082</v>
      </c>
      <c r="B372" s="41" t="str">
        <f>HYPERLINK(Table1[[#This Row],[Link]], Table1[[#This Row],[Pattern w/out Hyperlink]])</f>
        <v>Crypton Denali</v>
      </c>
      <c r="C372" s="39">
        <f t="shared" si="5"/>
        <v>3</v>
      </c>
      <c r="D372" s="39" t="s">
        <v>2721</v>
      </c>
      <c r="E372" s="39" t="s">
        <v>1466</v>
      </c>
      <c r="F372" s="10">
        <v>38.9</v>
      </c>
      <c r="G372" s="10"/>
      <c r="H372" s="8" t="s">
        <v>4083</v>
      </c>
      <c r="I372" s="39" t="s">
        <v>1598</v>
      </c>
      <c r="J372" s="40" t="s">
        <v>5525</v>
      </c>
    </row>
    <row r="373" spans="1:10" x14ac:dyDescent="0.25">
      <c r="A373" s="15" t="s">
        <v>4084</v>
      </c>
      <c r="B373" s="41" t="str">
        <f>HYPERLINK(Table1[[#This Row],[Link]], Table1[[#This Row],[Pattern w/out Hyperlink]])</f>
        <v>Crypton Remy</v>
      </c>
      <c r="C373" s="39">
        <f t="shared" si="5"/>
        <v>3</v>
      </c>
      <c r="D373" s="39" t="s">
        <v>2721</v>
      </c>
      <c r="E373" s="39" t="s">
        <v>1466</v>
      </c>
      <c r="F373" s="10">
        <v>38.9</v>
      </c>
      <c r="G373" s="10"/>
      <c r="H373" s="8" t="s">
        <v>4085</v>
      </c>
      <c r="I373" s="39" t="s">
        <v>1598</v>
      </c>
      <c r="J373" s="40" t="s">
        <v>5530</v>
      </c>
    </row>
    <row r="374" spans="1:10" x14ac:dyDescent="0.25">
      <c r="A374" s="15" t="s">
        <v>4086</v>
      </c>
      <c r="B374" s="41" t="str">
        <f>HYPERLINK(Table1[[#This Row],[Link]], Table1[[#This Row],[Pattern w/out Hyperlink]])</f>
        <v>Crypton Stardust</v>
      </c>
      <c r="C374" s="39">
        <f t="shared" si="5"/>
        <v>3</v>
      </c>
      <c r="D374" s="39" t="s">
        <v>2721</v>
      </c>
      <c r="E374" s="39" t="s">
        <v>1466</v>
      </c>
      <c r="F374" s="10">
        <v>38.9</v>
      </c>
      <c r="G374" s="10"/>
      <c r="H374" s="8" t="s">
        <v>4087</v>
      </c>
      <c r="I374" s="39" t="s">
        <v>5090</v>
      </c>
      <c r="J374" s="40" t="s">
        <v>5519</v>
      </c>
    </row>
    <row r="375" spans="1:10" x14ac:dyDescent="0.25">
      <c r="A375" s="15" t="s">
        <v>4088</v>
      </c>
      <c r="B375" s="41" t="str">
        <f>HYPERLINK(Table1[[#This Row],[Link]], Table1[[#This Row],[Pattern w/out Hyperlink]])</f>
        <v>Crypton Yates</v>
      </c>
      <c r="C375" s="39">
        <f t="shared" si="5"/>
        <v>3</v>
      </c>
      <c r="D375" s="39" t="s">
        <v>2721</v>
      </c>
      <c r="E375" s="39" t="s">
        <v>1466</v>
      </c>
      <c r="F375" s="10">
        <v>38.9</v>
      </c>
      <c r="G375" s="10"/>
      <c r="H375" s="8" t="s">
        <v>4089</v>
      </c>
      <c r="I375" s="39" t="s">
        <v>1598</v>
      </c>
      <c r="J375" s="40" t="s">
        <v>5519</v>
      </c>
    </row>
    <row r="376" spans="1:10" ht="28.5" x14ac:dyDescent="0.25">
      <c r="A376" s="15" t="s">
        <v>231</v>
      </c>
      <c r="B376" s="42" t="str">
        <f>HYPERLINK(Table1[[#This Row],[Link]], Table1[[#This Row],[Pattern w/out Hyperlink]])</f>
        <v>Culture</v>
      </c>
      <c r="C376" s="39">
        <f t="shared" si="5"/>
        <v>3</v>
      </c>
      <c r="D376" s="39" t="s">
        <v>28</v>
      </c>
      <c r="E376" s="39" t="s">
        <v>1466</v>
      </c>
      <c r="F376" s="10">
        <f>Table1[[#This Row],[USD Pricing]]*Exchange!$A$1</f>
        <v>44.449999999999996</v>
      </c>
      <c r="G376" s="10">
        <v>31.75</v>
      </c>
      <c r="H376" s="8" t="s">
        <v>6316</v>
      </c>
      <c r="I376" s="39" t="s">
        <v>5090</v>
      </c>
      <c r="J376" s="40" t="s">
        <v>5177</v>
      </c>
    </row>
    <row r="377" spans="1:10" x14ac:dyDescent="0.25">
      <c r="A377" s="15" t="s">
        <v>1687</v>
      </c>
      <c r="B377" s="42" t="str">
        <f>HYPERLINK(Table1[[#This Row],[Link]], Table1[[#This Row],[Pattern w/out Hyperlink]])</f>
        <v>Cush</v>
      </c>
      <c r="C377" s="39">
        <f t="shared" si="5"/>
        <v>3</v>
      </c>
      <c r="D377" s="39" t="s">
        <v>22</v>
      </c>
      <c r="E377" s="39" t="s">
        <v>1466</v>
      </c>
      <c r="F377" s="10">
        <f>Table1[[#This Row],[USD Pricing]]*Exchange!$A$1</f>
        <v>39.129999999999995</v>
      </c>
      <c r="G377" s="10">
        <v>27.95</v>
      </c>
      <c r="H377" s="8" t="s">
        <v>1688</v>
      </c>
      <c r="I377" s="39" t="s">
        <v>5090</v>
      </c>
      <c r="J377" s="40" t="s">
        <v>6113</v>
      </c>
    </row>
    <row r="378" spans="1:10" ht="28.5" x14ac:dyDescent="0.25">
      <c r="A378" s="15" t="s">
        <v>3173</v>
      </c>
      <c r="B378" s="42" t="str">
        <f>HYPERLINK(Table1[[#This Row],[Link]], Table1[[#This Row],[Pattern w/out Hyperlink]])</f>
        <v>Cutout</v>
      </c>
      <c r="C378" s="39">
        <f t="shared" si="5"/>
        <v>3</v>
      </c>
      <c r="D378" s="39" t="s">
        <v>28</v>
      </c>
      <c r="E378" s="39" t="s">
        <v>1466</v>
      </c>
      <c r="F378" s="10">
        <f>Table1[[#This Row],[USD Pricing]]*Exchange!$A$1</f>
        <v>42.699999999999996</v>
      </c>
      <c r="G378" s="10">
        <v>30.5</v>
      </c>
      <c r="H378" s="8" t="s">
        <v>6320</v>
      </c>
      <c r="I378" s="39" t="s">
        <v>0</v>
      </c>
      <c r="J378" s="40" t="s">
        <v>5905</v>
      </c>
    </row>
    <row r="379" spans="1:10" x14ac:dyDescent="0.25">
      <c r="A379" s="15" t="s">
        <v>3958</v>
      </c>
      <c r="B379" s="41" t="str">
        <f>HYPERLINK(Table1[[#This Row],[Link]], Table1[[#This Row],[Pattern w/out Hyperlink]])</f>
        <v>Cyber</v>
      </c>
      <c r="C379" s="39">
        <f t="shared" si="5"/>
        <v>3</v>
      </c>
      <c r="D379" s="39" t="s">
        <v>28</v>
      </c>
      <c r="E379" s="39" t="s">
        <v>1466</v>
      </c>
      <c r="F379" s="10">
        <f>Table1[[#This Row],[USD Pricing]]*Exchange!$A$1</f>
        <v>43.26</v>
      </c>
      <c r="G379" s="10">
        <v>30.9</v>
      </c>
      <c r="H379" s="8" t="s">
        <v>6687</v>
      </c>
      <c r="I379" s="39" t="s">
        <v>1598</v>
      </c>
      <c r="J379" s="40" t="s">
        <v>5144</v>
      </c>
    </row>
    <row r="380" spans="1:10" x14ac:dyDescent="0.25">
      <c r="A380" s="15" t="s">
        <v>4785</v>
      </c>
      <c r="B380" s="41" t="str">
        <f>HYPERLINK(Table1[[#This Row],[Link]], Table1[[#This Row],[Pattern w/out Hyperlink]])</f>
        <v>Danbury</v>
      </c>
      <c r="C380" s="39">
        <f t="shared" si="5"/>
        <v>3</v>
      </c>
      <c r="D380" s="39" t="s">
        <v>21</v>
      </c>
      <c r="E380" s="39" t="s">
        <v>1466</v>
      </c>
      <c r="F380" s="10">
        <v>41</v>
      </c>
      <c r="G380" s="10"/>
      <c r="H380" s="8" t="s">
        <v>4786</v>
      </c>
      <c r="I380" s="39" t="s">
        <v>0</v>
      </c>
      <c r="J380" s="40" t="s">
        <v>5144</v>
      </c>
    </row>
    <row r="381" spans="1:10" x14ac:dyDescent="0.25">
      <c r="A381" s="15" t="s">
        <v>241</v>
      </c>
      <c r="B381" s="42" t="str">
        <f>HYPERLINK(Table1[[#This Row],[Link]], Table1[[#This Row],[Pattern w/out Hyperlink]])</f>
        <v>Dapper</v>
      </c>
      <c r="C381" s="39">
        <f t="shared" si="5"/>
        <v>3</v>
      </c>
      <c r="D381" s="39" t="s">
        <v>20</v>
      </c>
      <c r="E381" s="39" t="s">
        <v>1466</v>
      </c>
      <c r="F381" s="10">
        <f>Table1[[#This Row],[USD Pricing]]*Exchange!$A$1</f>
        <v>41.93</v>
      </c>
      <c r="G381" s="10">
        <v>29.95</v>
      </c>
      <c r="H381" s="8" t="s">
        <v>7359</v>
      </c>
      <c r="I381" s="39" t="s">
        <v>5090</v>
      </c>
      <c r="J381" s="40" t="s">
        <v>5409</v>
      </c>
    </row>
    <row r="382" spans="1:10" ht="28.5" x14ac:dyDescent="0.25">
      <c r="A382" s="15" t="s">
        <v>242</v>
      </c>
      <c r="B382" s="42" t="str">
        <f>HYPERLINK(Table1[[#This Row],[Link]], Table1[[#This Row],[Pattern w/out Hyperlink]])</f>
        <v>Dart</v>
      </c>
      <c r="C382" s="39">
        <f t="shared" si="5"/>
        <v>3</v>
      </c>
      <c r="D382" s="39" t="s">
        <v>22</v>
      </c>
      <c r="E382" s="39" t="s">
        <v>1466</v>
      </c>
      <c r="F382" s="10">
        <f>Table1[[#This Row],[USD Pricing]]*Exchange!$A$1</f>
        <v>39.9</v>
      </c>
      <c r="G382" s="10">
        <v>28.5</v>
      </c>
      <c r="H382" s="8" t="s">
        <v>1689</v>
      </c>
      <c r="I382" s="39" t="s">
        <v>5090</v>
      </c>
      <c r="J382" s="40" t="s">
        <v>5950</v>
      </c>
    </row>
    <row r="383" spans="1:10" ht="28.5" x14ac:dyDescent="0.25">
      <c r="A383" s="15" t="s">
        <v>6324</v>
      </c>
      <c r="B383" s="41" t="str">
        <f>HYPERLINK(Table1[[#This Row],[Link]], Table1[[#This Row],[Pattern w/out Hyperlink]])</f>
        <v>Deka</v>
      </c>
      <c r="C383" s="39">
        <f t="shared" si="5"/>
        <v>3</v>
      </c>
      <c r="D383" s="39" t="s">
        <v>28</v>
      </c>
      <c r="E383" s="39" t="s">
        <v>1466</v>
      </c>
      <c r="F383" s="10">
        <f>Table1[[#This Row],[USD Pricing]]*Exchange!$A$1</f>
        <v>43.4</v>
      </c>
      <c r="G383" s="10">
        <v>31</v>
      </c>
      <c r="H383" s="8" t="s">
        <v>6325</v>
      </c>
      <c r="I383" s="39" t="s">
        <v>1598</v>
      </c>
      <c r="J383" s="40" t="s">
        <v>5340</v>
      </c>
    </row>
    <row r="384" spans="1:10" ht="28.5" x14ac:dyDescent="0.25">
      <c r="A384" s="15" t="s">
        <v>8233</v>
      </c>
      <c r="B384" s="41" t="str">
        <f>HYPERLINK(Table1[[#This Row],[Link]], Table1[[#This Row],[Pattern w/out Hyperlink]])</f>
        <v>Delite</v>
      </c>
      <c r="C384" s="39">
        <f t="shared" si="5"/>
        <v>3</v>
      </c>
      <c r="D384" s="39" t="s">
        <v>2668</v>
      </c>
      <c r="E384" s="39" t="s">
        <v>1466</v>
      </c>
      <c r="F384" s="10">
        <v>36.75</v>
      </c>
      <c r="G384" s="10"/>
      <c r="H384" s="8" t="s">
        <v>8234</v>
      </c>
      <c r="I384" s="39" t="s">
        <v>1598</v>
      </c>
      <c r="J384" s="40" t="s">
        <v>5439</v>
      </c>
    </row>
    <row r="385" spans="1:10" ht="28.5" x14ac:dyDescent="0.25">
      <c r="A385" s="15" t="s">
        <v>7670</v>
      </c>
      <c r="B385" s="41" t="str">
        <f>HYPERLINK(Table1[[#This Row],[Link]], Table1[[#This Row],[Pattern w/out Hyperlink]])</f>
        <v>Dovetail</v>
      </c>
      <c r="C385" s="39">
        <f t="shared" si="5"/>
        <v>3</v>
      </c>
      <c r="D385" s="39" t="s">
        <v>27</v>
      </c>
      <c r="E385" s="39" t="s">
        <v>1466</v>
      </c>
      <c r="F385" s="10">
        <v>40.25</v>
      </c>
      <c r="G385" s="10"/>
      <c r="H385" s="8" t="s">
        <v>7671</v>
      </c>
      <c r="I385" s="39" t="s">
        <v>1598</v>
      </c>
      <c r="J385" s="40" t="s">
        <v>5340</v>
      </c>
    </row>
    <row r="386" spans="1:10" x14ac:dyDescent="0.25">
      <c r="A386" s="15" t="s">
        <v>256</v>
      </c>
      <c r="B386" s="42" t="str">
        <f>HYPERLINK(Table1[[#This Row],[Link]], Table1[[#This Row],[Pattern w/out Hyperlink]])</f>
        <v>Drift</v>
      </c>
      <c r="C386" s="39">
        <f t="shared" ref="C386:C449" si="6">IF(F386&lt;=$L$1,$K$1,IF(AND(F386&gt;=$L$2,F386&lt;=$M$2),$K$2,IF(AND(F386&gt;=$L$3,F386&lt;=$M$3),$K$3,IF(AND(F386&gt;=$L$4,F386&lt;=$M$4),$K$4,IF(AND(F386&gt;=$L$5,F386&lt;=$M$5),$K$5,IF(AND(F386&gt;=$L$6,F386&lt;=$M$6),$K$6,IF(AND(F386&gt;=$L$7,F386&lt;=$M$7),$K$7,IF(AND(F386&gt;=$L$8,F386&lt;=$M$8),$K$8,IF(AND(F386&gt;=$L$9,F386&lt;=$M$9),$K$9,IF(AND(F386&gt;$L$10,F386&lt;=$M$10),$K$10,IF(AND(F386&gt;=$L$11,F386&lt;=$M$11),$K$11,IF(AND(F386&gt;=$L$12,F386&lt;=$M$12),$K$12,IF(AND(F386&gt;=$L$13,F386&lt;=$M$13),$K$13,IF(AND(F386&gt;=$L$14,F386&lt;=$M$14),$K$14,IF(AND(F386&gt;=$L$15,F386&lt;=$M$15),$K$15,IF(AND(F386&gt;=$L$16,F386&lt;=$M$16),$K$16,IF(AND(F386&gt;=$L$17,F386&lt;=$M$17),$K$17,IF(AND(F386&gt;=$L$18,F386&lt;=$M$18),$K$18,IF(AND(F386&gt;=$L$19,F386&lt;=$M$19),$K$19,IF(AND(F386&gt;=$L$20,F386&lt;=$M$20),$K$20,IF(AND(F386&gt;=$L$21,F386&lt;=$M$21),$K$21,IF(AND(F386&gt;=$L$22,F386&lt;=$M$22),$K$22,IF(AND(F386&gt;=$L$23,F386&lt;=$M$23),$K$23,IF(AND(F386&gt;=$L$24,F386&lt;=$M$24),$K$24,IF(AND(F386&gt;=$L$25,F386&lt;=$M$25),$K$25,IF(AND(F386&gt;=$L$26,F386&lt;=$M$26),$K$26,IF(AND(F386&gt;=$L$27,F386&lt;=$M$27),$K$27,IF(AND(F386&gt;=$L$28,F386&lt;=$M$28),$K$28,IF(AND(F386&gt;=$L$29,F386&lt;=$M$29),$K$29,IF(AND(F386&gt;=$L$30,F386&lt;=$M$30),$K$30,IF(AND(F386&gt;=$L$31,F386&lt;=$M$31),$K$31,IF(AND(F386&gt;=$L$32,F386&lt;=$M$32),$K$32,""))))))))))))))))))))))))))))))))</f>
        <v>3</v>
      </c>
      <c r="D386" s="39" t="s">
        <v>20</v>
      </c>
      <c r="E386" s="39" t="s">
        <v>1466</v>
      </c>
      <c r="F386" s="10">
        <f>Table1[[#This Row],[USD Pricing]]*Exchange!$A$1</f>
        <v>41.93</v>
      </c>
      <c r="G386" s="10">
        <v>29.95</v>
      </c>
      <c r="H386" s="8" t="s">
        <v>7364</v>
      </c>
      <c r="I386" s="39" t="s">
        <v>0</v>
      </c>
      <c r="J386" s="40" t="s">
        <v>5144</v>
      </c>
    </row>
    <row r="387" spans="1:10" x14ac:dyDescent="0.25">
      <c r="A387" s="15" t="s">
        <v>3931</v>
      </c>
      <c r="B387" s="41" t="str">
        <f>HYPERLINK(Table1[[#This Row],[Link]], Table1[[#This Row],[Pattern w/out Hyperlink]])</f>
        <v>Ego</v>
      </c>
      <c r="C387" s="39">
        <f t="shared" si="6"/>
        <v>3</v>
      </c>
      <c r="D387" s="39" t="s">
        <v>28</v>
      </c>
      <c r="E387" s="39" t="s">
        <v>1466</v>
      </c>
      <c r="F387" s="10">
        <f>Table1[[#This Row],[USD Pricing]]*Exchange!$A$1</f>
        <v>38.5</v>
      </c>
      <c r="G387" s="10">
        <v>27.5</v>
      </c>
      <c r="H387" s="8" t="s">
        <v>6332</v>
      </c>
      <c r="I387" s="39" t="s">
        <v>1598</v>
      </c>
      <c r="J387" s="40" t="s">
        <v>5911</v>
      </c>
    </row>
    <row r="388" spans="1:10" x14ac:dyDescent="0.25">
      <c r="A388" s="15" t="s">
        <v>8552</v>
      </c>
      <c r="B388" s="41" t="str">
        <f>HYPERLINK(Table1[[#This Row],[Link]], Table1[[#This Row],[Pattern w/out Hyperlink]])</f>
        <v>Egypt</v>
      </c>
      <c r="C388" s="39">
        <f t="shared" si="6"/>
        <v>3</v>
      </c>
      <c r="D388" s="39" t="s">
        <v>8491</v>
      </c>
      <c r="E388" s="39" t="s">
        <v>1466</v>
      </c>
      <c r="F388" s="10">
        <v>36</v>
      </c>
      <c r="G388" s="10"/>
      <c r="H388" s="8" t="s">
        <v>8553</v>
      </c>
      <c r="I388" s="39" t="s">
        <v>0</v>
      </c>
      <c r="J388" s="40" t="s">
        <v>5150</v>
      </c>
    </row>
    <row r="389" spans="1:10" x14ac:dyDescent="0.25">
      <c r="A389" s="15" t="s">
        <v>4805</v>
      </c>
      <c r="B389" s="41" t="str">
        <f>HYPERLINK(Table1[[#This Row],[Link]], Table1[[#This Row],[Pattern w/out Hyperlink]])</f>
        <v>Elegant</v>
      </c>
      <c r="C389" s="39">
        <f t="shared" si="6"/>
        <v>3</v>
      </c>
      <c r="D389" s="39" t="s">
        <v>21</v>
      </c>
      <c r="E389" s="39" t="s">
        <v>1466</v>
      </c>
      <c r="F389" s="10">
        <v>42</v>
      </c>
      <c r="G389" s="10"/>
      <c r="H389" s="8" t="s">
        <v>4806</v>
      </c>
      <c r="I389" s="39" t="s">
        <v>0</v>
      </c>
      <c r="J389" s="40" t="s">
        <v>5144</v>
      </c>
    </row>
    <row r="390" spans="1:10" x14ac:dyDescent="0.25">
      <c r="A390" s="15" t="s">
        <v>275</v>
      </c>
      <c r="B390" s="41" t="str">
        <f>HYPERLINK(Table1[[#This Row],[Link]], Table1[[#This Row],[Pattern w/out Hyperlink]])</f>
        <v>Elite</v>
      </c>
      <c r="C390" s="39">
        <f t="shared" si="6"/>
        <v>3</v>
      </c>
      <c r="D390" s="39" t="s">
        <v>2494</v>
      </c>
      <c r="E390" s="39" t="s">
        <v>1466</v>
      </c>
      <c r="F390" s="10">
        <f>Table1[[#This Row],[USD Pricing]]*Exchange!$A$1</f>
        <v>41.817999999999998</v>
      </c>
      <c r="G390" s="10">
        <v>29.87</v>
      </c>
      <c r="H390" s="8" t="s">
        <v>2537</v>
      </c>
      <c r="I390" s="39" t="s">
        <v>1598</v>
      </c>
      <c r="J390" s="40" t="s">
        <v>5144</v>
      </c>
    </row>
    <row r="391" spans="1:10" x14ac:dyDescent="0.25">
      <c r="A391" s="15" t="s">
        <v>3835</v>
      </c>
      <c r="B391" s="41" t="str">
        <f>HYPERLINK(Table1[[#This Row],[Link]], Table1[[#This Row],[Pattern w/out Hyperlink]])</f>
        <v>Ellis</v>
      </c>
      <c r="C391" s="39">
        <f t="shared" si="6"/>
        <v>3</v>
      </c>
      <c r="D391" s="39" t="s">
        <v>2664</v>
      </c>
      <c r="E391" s="39" t="s">
        <v>1466</v>
      </c>
      <c r="F391" s="10">
        <f>Table1[[#This Row],[USD Pricing]]*Exchange!$A$1</f>
        <v>40.599999999999994</v>
      </c>
      <c r="G391" s="10">
        <v>29</v>
      </c>
      <c r="H391" s="8" t="s">
        <v>3856</v>
      </c>
      <c r="I391" s="39" t="s">
        <v>0</v>
      </c>
      <c r="J391" s="40" t="s">
        <v>5144</v>
      </c>
    </row>
    <row r="392" spans="1:10" ht="28.5" x14ac:dyDescent="0.25">
      <c r="A392" s="15" t="s">
        <v>1477</v>
      </c>
      <c r="B392" s="41" t="str">
        <f>HYPERLINK(Table1[[#This Row],[Link]], Table1[[#This Row],[Pattern w/out Hyperlink]])</f>
        <v>Ellwood</v>
      </c>
      <c r="C392" s="39">
        <f t="shared" si="6"/>
        <v>3</v>
      </c>
      <c r="D392" s="39" t="s">
        <v>1469</v>
      </c>
      <c r="E392" s="39" t="s">
        <v>1466</v>
      </c>
      <c r="F392" s="10">
        <v>41</v>
      </c>
      <c r="G392" s="10"/>
      <c r="H392" s="8" t="s">
        <v>1503</v>
      </c>
      <c r="I392" s="39" t="s">
        <v>1598</v>
      </c>
      <c r="J392" s="40" t="s">
        <v>5166</v>
      </c>
    </row>
    <row r="393" spans="1:10" x14ac:dyDescent="0.25">
      <c r="A393" s="15" t="s">
        <v>278</v>
      </c>
      <c r="B393" s="42" t="str">
        <f>HYPERLINK(Table1[[#This Row],[Link]], Table1[[#This Row],[Pattern w/out Hyperlink]])</f>
        <v>Emerson</v>
      </c>
      <c r="C393" s="39">
        <f t="shared" si="6"/>
        <v>3</v>
      </c>
      <c r="D393" s="39" t="s">
        <v>26</v>
      </c>
      <c r="E393" s="39" t="s">
        <v>1466</v>
      </c>
      <c r="F393" s="10">
        <v>36.5</v>
      </c>
      <c r="G393" s="10"/>
      <c r="H393" s="8" t="s">
        <v>1080</v>
      </c>
      <c r="I393" s="39" t="s">
        <v>1598</v>
      </c>
      <c r="J393" s="40" t="s">
        <v>5144</v>
      </c>
    </row>
    <row r="394" spans="1:10" x14ac:dyDescent="0.25">
      <c r="A394" s="15" t="s">
        <v>281</v>
      </c>
      <c r="B394" s="42" t="str">
        <f>HYPERLINK(Table1[[#This Row],[Link]], Table1[[#This Row],[Pattern w/out Hyperlink]])</f>
        <v>Enamored</v>
      </c>
      <c r="C394" s="39">
        <f t="shared" si="6"/>
        <v>3</v>
      </c>
      <c r="D394" s="39" t="s">
        <v>21</v>
      </c>
      <c r="E394" s="39" t="s">
        <v>1466</v>
      </c>
      <c r="F394" s="10">
        <v>43</v>
      </c>
      <c r="G394" s="10"/>
      <c r="H394" s="8" t="s">
        <v>2202</v>
      </c>
      <c r="I394" s="39" t="s">
        <v>1598</v>
      </c>
      <c r="J394" s="40" t="s">
        <v>5144</v>
      </c>
    </row>
    <row r="395" spans="1:10" x14ac:dyDescent="0.25">
      <c r="A395" s="15" t="s">
        <v>313</v>
      </c>
      <c r="B395" s="41" t="str">
        <f>HYPERLINK(Table1[[#This Row],[Link]], Table1[[#This Row],[Pattern w/out Hyperlink]])</f>
        <v>Ensemble</v>
      </c>
      <c r="C395" s="39">
        <f t="shared" si="6"/>
        <v>3</v>
      </c>
      <c r="D395" s="39" t="s">
        <v>20</v>
      </c>
      <c r="E395" s="39" t="s">
        <v>1466</v>
      </c>
      <c r="F395" s="10">
        <f>Table1[[#This Row],[USD Pricing]]*Exchange!$A$1</f>
        <v>41.93</v>
      </c>
      <c r="G395" s="10">
        <v>29.95</v>
      </c>
      <c r="H395" s="29" t="s">
        <v>7368</v>
      </c>
      <c r="I395" s="39" t="s">
        <v>0</v>
      </c>
      <c r="J395" s="40" t="s">
        <v>7369</v>
      </c>
    </row>
    <row r="396" spans="1:10" x14ac:dyDescent="0.25">
      <c r="A396" s="15" t="s">
        <v>3959</v>
      </c>
      <c r="B396" s="41" t="str">
        <f>HYPERLINK(Table1[[#This Row],[Link]], Table1[[#This Row],[Pattern w/out Hyperlink]])</f>
        <v>Enzo</v>
      </c>
      <c r="C396" s="39">
        <f t="shared" si="6"/>
        <v>3</v>
      </c>
      <c r="D396" s="39" t="s">
        <v>28</v>
      </c>
      <c r="E396" s="39" t="s">
        <v>1466</v>
      </c>
      <c r="F396" s="10">
        <f>Table1[[#This Row],[USD Pricing]]*Exchange!$A$1</f>
        <v>38.709999999999994</v>
      </c>
      <c r="G396" s="10">
        <v>27.65</v>
      </c>
      <c r="H396" s="8" t="s">
        <v>6694</v>
      </c>
      <c r="I396" s="39" t="s">
        <v>1598</v>
      </c>
      <c r="J396" s="40" t="s">
        <v>5144</v>
      </c>
    </row>
    <row r="397" spans="1:10" x14ac:dyDescent="0.25">
      <c r="A397" s="15" t="s">
        <v>7538</v>
      </c>
      <c r="B397" s="41" t="str">
        <f>HYPERLINK(Table1[[#This Row],[Link]], Table1[[#This Row],[Pattern w/out Hyperlink]])</f>
        <v>Epiphany</v>
      </c>
      <c r="C397" s="39">
        <f t="shared" si="6"/>
        <v>3</v>
      </c>
      <c r="D397" s="39" t="s">
        <v>21</v>
      </c>
      <c r="E397" s="39" t="s">
        <v>1466</v>
      </c>
      <c r="F397" s="10">
        <v>43</v>
      </c>
      <c r="G397" s="10"/>
      <c r="H397" s="8" t="s">
        <v>7539</v>
      </c>
      <c r="I397" s="39" t="s">
        <v>5090</v>
      </c>
      <c r="J397" s="40" t="s">
        <v>7540</v>
      </c>
    </row>
    <row r="398" spans="1:10" x14ac:dyDescent="0.25">
      <c r="A398" s="15" t="s">
        <v>1531</v>
      </c>
      <c r="B398" s="41" t="str">
        <f>HYPERLINK(Table1[[#This Row],[Link]], Table1[[#This Row],[Pattern w/out Hyperlink]])</f>
        <v>Era 66</v>
      </c>
      <c r="C398" s="39">
        <f t="shared" si="6"/>
        <v>3</v>
      </c>
      <c r="D398" s="39" t="s">
        <v>1596</v>
      </c>
      <c r="E398" s="39" t="s">
        <v>1466</v>
      </c>
      <c r="F398" s="10">
        <v>41</v>
      </c>
      <c r="G398" s="10"/>
      <c r="H398" s="8" t="s">
        <v>5096</v>
      </c>
      <c r="I398" s="39" t="s">
        <v>1598</v>
      </c>
      <c r="J398" s="40" t="s">
        <v>5144</v>
      </c>
    </row>
    <row r="399" spans="1:10" x14ac:dyDescent="0.25">
      <c r="A399" s="15" t="s">
        <v>2540</v>
      </c>
      <c r="B399" s="41" t="str">
        <f>HYPERLINK(Table1[[#This Row],[Link]], Table1[[#This Row],[Pattern w/out Hyperlink]])</f>
        <v>Escapade</v>
      </c>
      <c r="C399" s="39">
        <f t="shared" si="6"/>
        <v>3</v>
      </c>
      <c r="D399" s="39" t="s">
        <v>21</v>
      </c>
      <c r="E399" s="39" t="s">
        <v>1466</v>
      </c>
      <c r="F399" s="10">
        <v>37</v>
      </c>
      <c r="G399" s="10"/>
      <c r="H399" s="8" t="s">
        <v>4810</v>
      </c>
      <c r="I399" s="39" t="s">
        <v>0</v>
      </c>
      <c r="J399" s="40" t="s">
        <v>5144</v>
      </c>
    </row>
    <row r="400" spans="1:10" ht="28.5" x14ac:dyDescent="0.25">
      <c r="A400" s="15" t="s">
        <v>331</v>
      </c>
      <c r="B400" s="42" t="str">
        <f>HYPERLINK(Table1[[#This Row],[Link]], Table1[[#This Row],[Pattern w/out Hyperlink]])</f>
        <v>Euclid</v>
      </c>
      <c r="C400" s="39">
        <f t="shared" si="6"/>
        <v>3</v>
      </c>
      <c r="D400" s="39" t="s">
        <v>22</v>
      </c>
      <c r="E400" s="39" t="s">
        <v>1466</v>
      </c>
      <c r="F400" s="10">
        <f>Table1[[#This Row],[USD Pricing]]*Exchange!$A$1</f>
        <v>41.93</v>
      </c>
      <c r="G400" s="10">
        <v>29.95</v>
      </c>
      <c r="H400" s="8" t="s">
        <v>1696</v>
      </c>
      <c r="I400" s="39" t="s">
        <v>0</v>
      </c>
      <c r="J400" s="40" t="s">
        <v>5411</v>
      </c>
    </row>
    <row r="401" spans="1:10" x14ac:dyDescent="0.25">
      <c r="A401" s="15" t="s">
        <v>334</v>
      </c>
      <c r="B401" s="42" t="str">
        <f>HYPERLINK(Table1[[#This Row],[Link]], Table1[[#This Row],[Pattern w/out Hyperlink]])</f>
        <v>Expo</v>
      </c>
      <c r="C401" s="39">
        <f t="shared" si="6"/>
        <v>3</v>
      </c>
      <c r="D401" s="39" t="s">
        <v>28</v>
      </c>
      <c r="E401" s="39" t="s">
        <v>1466</v>
      </c>
      <c r="F401" s="10">
        <f>Table1[[#This Row],[USD Pricing]]*Exchange!$A$1</f>
        <v>42</v>
      </c>
      <c r="G401" s="10">
        <v>30</v>
      </c>
      <c r="H401" s="8" t="s">
        <v>6336</v>
      </c>
      <c r="I401" s="39" t="s">
        <v>0</v>
      </c>
      <c r="J401" s="40" t="s">
        <v>5150</v>
      </c>
    </row>
    <row r="402" spans="1:10" x14ac:dyDescent="0.25">
      <c r="A402" s="15" t="s">
        <v>7548</v>
      </c>
      <c r="B402" s="41" t="str">
        <f>HYPERLINK(Table1[[#This Row],[Link]], Table1[[#This Row],[Pattern w/out Hyperlink]])</f>
        <v>Fab Four</v>
      </c>
      <c r="C402" s="39">
        <f t="shared" si="6"/>
        <v>3</v>
      </c>
      <c r="D402" s="39" t="s">
        <v>21</v>
      </c>
      <c r="E402" s="39" t="s">
        <v>1466</v>
      </c>
      <c r="F402" s="10">
        <v>43</v>
      </c>
      <c r="G402" s="10"/>
      <c r="H402" s="8" t="s">
        <v>7549</v>
      </c>
      <c r="I402" s="39" t="s">
        <v>5090</v>
      </c>
      <c r="J402" s="40" t="s">
        <v>5144</v>
      </c>
    </row>
    <row r="403" spans="1:10" ht="28.5" x14ac:dyDescent="0.25">
      <c r="A403" s="15" t="s">
        <v>7673</v>
      </c>
      <c r="B403" s="41" t="str">
        <f>HYPERLINK(Table1[[#This Row],[Link]], Table1[[#This Row],[Pattern w/out Hyperlink]])</f>
        <v>Facet</v>
      </c>
      <c r="C403" s="39">
        <f t="shared" si="6"/>
        <v>3</v>
      </c>
      <c r="D403" s="39" t="s">
        <v>2668</v>
      </c>
      <c r="E403" s="39" t="s">
        <v>1466</v>
      </c>
      <c r="F403" s="10">
        <v>40.25</v>
      </c>
      <c r="G403" s="10"/>
      <c r="H403" s="8" t="s">
        <v>8256</v>
      </c>
      <c r="I403" s="39" t="s">
        <v>5090</v>
      </c>
      <c r="J403" s="40" t="s">
        <v>8257</v>
      </c>
    </row>
    <row r="404" spans="1:10" x14ac:dyDescent="0.25">
      <c r="A404" s="15" t="s">
        <v>340</v>
      </c>
      <c r="B404" s="42" t="str">
        <f>HYPERLINK(Table1[[#This Row],[Link]], Table1[[#This Row],[Pattern w/out Hyperlink]])</f>
        <v>Fedora</v>
      </c>
      <c r="C404" s="39">
        <f t="shared" si="6"/>
        <v>3</v>
      </c>
      <c r="D404" s="39" t="s">
        <v>24</v>
      </c>
      <c r="E404" s="39" t="s">
        <v>1466</v>
      </c>
      <c r="F404" s="10">
        <f>Table1[[#This Row],[USD Pricing]]*Exchange!$A$1</f>
        <v>35.629999999999995</v>
      </c>
      <c r="G404" s="10">
        <v>25.45</v>
      </c>
      <c r="H404" s="8" t="s">
        <v>1999</v>
      </c>
      <c r="I404" s="39" t="s">
        <v>1598</v>
      </c>
      <c r="J404" s="40" t="s">
        <v>5144</v>
      </c>
    </row>
    <row r="405" spans="1:10" x14ac:dyDescent="0.25">
      <c r="A405" s="15" t="s">
        <v>3243</v>
      </c>
      <c r="B405" s="41" t="str">
        <f>HYPERLINK(Table1[[#This Row],[Link]], Table1[[#This Row],[Pattern w/out Hyperlink]])</f>
        <v>Felted Circles</v>
      </c>
      <c r="C405" s="39">
        <f t="shared" si="6"/>
        <v>3</v>
      </c>
      <c r="D405" s="39" t="s">
        <v>28</v>
      </c>
      <c r="E405" s="39" t="s">
        <v>1466</v>
      </c>
      <c r="F405" s="10">
        <f>Table1[[#This Row],[USD Pricing]]*Exchange!$A$1</f>
        <v>38.64</v>
      </c>
      <c r="G405" s="10">
        <v>27.6</v>
      </c>
      <c r="H405" s="8" t="s">
        <v>6697</v>
      </c>
      <c r="I405" s="39" t="s">
        <v>0</v>
      </c>
      <c r="J405" s="40" t="s">
        <v>5144</v>
      </c>
    </row>
    <row r="406" spans="1:10" x14ac:dyDescent="0.25">
      <c r="A406" s="15" t="s">
        <v>3933</v>
      </c>
      <c r="B406" s="41" t="str">
        <f>HYPERLINK(Table1[[#This Row],[Link]], Table1[[#This Row],[Pattern w/out Hyperlink]])</f>
        <v>Feltro</v>
      </c>
      <c r="C406" s="39">
        <f t="shared" si="6"/>
        <v>3</v>
      </c>
      <c r="D406" s="39" t="s">
        <v>28</v>
      </c>
      <c r="E406" s="39" t="s">
        <v>1466</v>
      </c>
      <c r="F406" s="10">
        <f>Table1[[#This Row],[USD Pricing]]*Exchange!$A$1</f>
        <v>43.4</v>
      </c>
      <c r="G406" s="10">
        <v>31</v>
      </c>
      <c r="H406" s="8" t="s">
        <v>6340</v>
      </c>
      <c r="I406" s="39" t="s">
        <v>1598</v>
      </c>
      <c r="J406" s="40" t="s">
        <v>5144</v>
      </c>
    </row>
    <row r="407" spans="1:10" x14ac:dyDescent="0.25">
      <c r="A407" s="15" t="s">
        <v>2205</v>
      </c>
      <c r="B407" s="42" t="str">
        <f>HYPERLINK(Table1[[#This Row],[Link]], Table1[[#This Row],[Pattern w/out Hyperlink]])</f>
        <v>Financier</v>
      </c>
      <c r="C407" s="39">
        <f t="shared" si="6"/>
        <v>3</v>
      </c>
      <c r="D407" s="39" t="s">
        <v>21</v>
      </c>
      <c r="E407" s="39" t="s">
        <v>1466</v>
      </c>
      <c r="F407" s="10">
        <v>45</v>
      </c>
      <c r="G407" s="10"/>
      <c r="H407" s="8" t="s">
        <v>2206</v>
      </c>
      <c r="I407" s="39" t="s">
        <v>0</v>
      </c>
      <c r="J407" s="40" t="s">
        <v>5144</v>
      </c>
    </row>
    <row r="408" spans="1:10" x14ac:dyDescent="0.25">
      <c r="A408" s="15" t="s">
        <v>351</v>
      </c>
      <c r="B408" s="41" t="str">
        <f>HYPERLINK(Table1[[#This Row],[Link]], Table1[[#This Row],[Pattern w/out Hyperlink]])</f>
        <v>Fleck</v>
      </c>
      <c r="C408" s="39">
        <f t="shared" si="6"/>
        <v>3</v>
      </c>
      <c r="D408" s="39" t="s">
        <v>20</v>
      </c>
      <c r="E408" s="39" t="s">
        <v>1466</v>
      </c>
      <c r="F408" s="10">
        <f>Table1[[#This Row],[USD Pricing]]*Exchange!$A$1</f>
        <v>41.93</v>
      </c>
      <c r="G408" s="10">
        <v>29.95</v>
      </c>
      <c r="H408" s="8" t="s">
        <v>7373</v>
      </c>
      <c r="I408" s="39" t="s">
        <v>5090</v>
      </c>
      <c r="J408" s="40" t="s">
        <v>5144</v>
      </c>
    </row>
    <row r="409" spans="1:10" x14ac:dyDescent="0.25">
      <c r="A409" s="15" t="s">
        <v>3245</v>
      </c>
      <c r="B409" s="41" t="str">
        <f>HYPERLINK(Table1[[#This Row],[Link]], Table1[[#This Row],[Pattern w/out Hyperlink]])</f>
        <v>Foster</v>
      </c>
      <c r="C409" s="39">
        <f t="shared" si="6"/>
        <v>3</v>
      </c>
      <c r="D409" s="39" t="s">
        <v>28</v>
      </c>
      <c r="E409" s="39" t="s">
        <v>1466</v>
      </c>
      <c r="F409" s="10">
        <f>Table1[[#This Row],[USD Pricing]]*Exchange!$A$1</f>
        <v>40.459999999999994</v>
      </c>
      <c r="G409" s="10">
        <v>28.9</v>
      </c>
      <c r="H409" s="8" t="s">
        <v>6702</v>
      </c>
      <c r="I409" s="39" t="s">
        <v>0</v>
      </c>
      <c r="J409" s="40" t="s">
        <v>5144</v>
      </c>
    </row>
    <row r="410" spans="1:10" x14ac:dyDescent="0.25">
      <c r="A410" s="15" t="s">
        <v>385</v>
      </c>
      <c r="B410" s="42" t="str">
        <f>HYPERLINK(Table1[[#This Row],[Link]], Table1[[#This Row],[Pattern w/out Hyperlink]])</f>
        <v>Function</v>
      </c>
      <c r="C410" s="39">
        <f t="shared" si="6"/>
        <v>3</v>
      </c>
      <c r="D410" s="39" t="s">
        <v>24</v>
      </c>
      <c r="E410" s="39" t="s">
        <v>1466</v>
      </c>
      <c r="F410" s="10">
        <f>Table1[[#This Row],[USD Pricing]]*Exchange!$A$1</f>
        <v>38.43</v>
      </c>
      <c r="G410" s="10">
        <v>27.45</v>
      </c>
      <c r="H410" s="8" t="s">
        <v>2003</v>
      </c>
      <c r="I410" s="39" t="s">
        <v>1598</v>
      </c>
      <c r="J410" s="40" t="s">
        <v>5519</v>
      </c>
    </row>
    <row r="411" spans="1:10" x14ac:dyDescent="0.25">
      <c r="A411" s="15" t="s">
        <v>386</v>
      </c>
      <c r="B411" s="42" t="str">
        <f>HYPERLINK(Table1[[#This Row],[Link]], Table1[[#This Row],[Pattern w/out Hyperlink]])</f>
        <v>Furstenberg</v>
      </c>
      <c r="C411" s="39">
        <f t="shared" si="6"/>
        <v>3</v>
      </c>
      <c r="D411" s="39" t="s">
        <v>21</v>
      </c>
      <c r="E411" s="39" t="s">
        <v>1466</v>
      </c>
      <c r="F411" s="10">
        <v>36</v>
      </c>
      <c r="G411" s="10"/>
      <c r="H411" s="8" t="s">
        <v>2212</v>
      </c>
      <c r="I411" s="39" t="s">
        <v>1598</v>
      </c>
      <c r="J411" s="40" t="s">
        <v>5180</v>
      </c>
    </row>
    <row r="412" spans="1:10" x14ac:dyDescent="0.25">
      <c r="A412" s="15" t="s">
        <v>6705</v>
      </c>
      <c r="B412" s="41" t="str">
        <f>HYPERLINK(Table1[[#This Row],[Link]], Table1[[#This Row],[Pattern w/out Hyperlink]])</f>
        <v>Galaxy Uph</v>
      </c>
      <c r="C412" s="39">
        <f t="shared" si="6"/>
        <v>3</v>
      </c>
      <c r="D412" s="39" t="s">
        <v>28</v>
      </c>
      <c r="E412" s="39" t="s">
        <v>1466</v>
      </c>
      <c r="F412" s="10">
        <f>Table1[[#This Row],[USD Pricing]]*Exchange!$A$1</f>
        <v>43.82</v>
      </c>
      <c r="G412" s="10">
        <v>31.3</v>
      </c>
      <c r="H412" s="8" t="s">
        <v>6706</v>
      </c>
      <c r="I412" s="39" t="s">
        <v>0</v>
      </c>
      <c r="J412" s="40" t="s">
        <v>5176</v>
      </c>
    </row>
    <row r="413" spans="1:10" x14ac:dyDescent="0.25">
      <c r="A413" s="15" t="s">
        <v>7553</v>
      </c>
      <c r="B413" s="41" t="str">
        <f>HYPERLINK(Table1[[#This Row],[Link]], Table1[[#This Row],[Pattern w/out Hyperlink]])</f>
        <v>Galway</v>
      </c>
      <c r="C413" s="39">
        <f t="shared" si="6"/>
        <v>3</v>
      </c>
      <c r="D413" s="39" t="s">
        <v>21</v>
      </c>
      <c r="E413" s="39" t="s">
        <v>1466</v>
      </c>
      <c r="F413" s="10">
        <v>43</v>
      </c>
      <c r="G413" s="10"/>
      <c r="H413" s="8" t="s">
        <v>7554</v>
      </c>
      <c r="I413" s="39" t="s">
        <v>0</v>
      </c>
      <c r="J413" s="40" t="s">
        <v>5144</v>
      </c>
    </row>
    <row r="414" spans="1:10" x14ac:dyDescent="0.25">
      <c r="A414" s="15" t="s">
        <v>2960</v>
      </c>
      <c r="B414" s="42" t="str">
        <f>HYPERLINK(Table1[[#This Row],[Link]], Table1[[#This Row],[Pattern w/out Hyperlink]])</f>
        <v>Gamut</v>
      </c>
      <c r="C414" s="39">
        <f t="shared" si="6"/>
        <v>3</v>
      </c>
      <c r="D414" s="39" t="s">
        <v>27</v>
      </c>
      <c r="E414" s="39" t="s">
        <v>1466</v>
      </c>
      <c r="F414" s="10">
        <v>41.5</v>
      </c>
      <c r="G414" s="10"/>
      <c r="H414" s="15" t="s">
        <v>2961</v>
      </c>
      <c r="I414" s="39" t="s">
        <v>1598</v>
      </c>
      <c r="J414" s="40" t="s">
        <v>5150</v>
      </c>
    </row>
    <row r="415" spans="1:10" x14ac:dyDescent="0.25">
      <c r="A415" s="15" t="s">
        <v>3962</v>
      </c>
      <c r="B415" s="41" t="str">
        <f>HYPERLINK(Table1[[#This Row],[Link]], Table1[[#This Row],[Pattern w/out Hyperlink]])</f>
        <v>Gimme</v>
      </c>
      <c r="C415" s="39">
        <f t="shared" si="6"/>
        <v>3</v>
      </c>
      <c r="D415" s="39" t="s">
        <v>28</v>
      </c>
      <c r="E415" s="39" t="s">
        <v>1466</v>
      </c>
      <c r="F415" s="10">
        <f>Table1[[#This Row],[USD Pricing]]*Exchange!$A$1</f>
        <v>36.68</v>
      </c>
      <c r="G415" s="10">
        <v>26.2</v>
      </c>
      <c r="H415" s="8" t="s">
        <v>6709</v>
      </c>
      <c r="I415" s="39" t="s">
        <v>5090</v>
      </c>
      <c r="J415" s="40" t="s">
        <v>5144</v>
      </c>
    </row>
    <row r="416" spans="1:10" ht="28.5" x14ac:dyDescent="0.25">
      <c r="A416" s="15" t="s">
        <v>412</v>
      </c>
      <c r="B416" s="41" t="str">
        <f>HYPERLINK(Table1[[#This Row],[Link]], Table1[[#This Row],[Pattern w/out Hyperlink]])</f>
        <v>Gravity</v>
      </c>
      <c r="C416" s="39">
        <f t="shared" si="6"/>
        <v>3</v>
      </c>
      <c r="D416" s="39" t="s">
        <v>1596</v>
      </c>
      <c r="E416" s="39" t="s">
        <v>1466</v>
      </c>
      <c r="F416" s="10">
        <v>36</v>
      </c>
      <c r="G416" s="10"/>
      <c r="H416" s="8" t="s">
        <v>5097</v>
      </c>
      <c r="I416" s="39" t="s">
        <v>5090</v>
      </c>
      <c r="J416" s="40" t="s">
        <v>5429</v>
      </c>
    </row>
    <row r="417" spans="1:10" x14ac:dyDescent="0.25">
      <c r="A417" s="15" t="s">
        <v>7651</v>
      </c>
      <c r="B417" s="41" t="str">
        <f>HYPERLINK(Table1[[#This Row],[Link]], Table1[[#This Row],[Pattern w/out Hyperlink]])</f>
        <v>Guest</v>
      </c>
      <c r="C417" s="39">
        <f t="shared" si="6"/>
        <v>3</v>
      </c>
      <c r="D417" s="39" t="s">
        <v>3509</v>
      </c>
      <c r="E417" s="39" t="s">
        <v>1466</v>
      </c>
      <c r="F417" s="10">
        <f>Table1[[#This Row],[USD Pricing]]*Exchange!$A$1</f>
        <v>43.47</v>
      </c>
      <c r="G417" s="10">
        <v>31.05</v>
      </c>
      <c r="H417" s="8" t="s">
        <v>7652</v>
      </c>
      <c r="I417" s="39" t="s">
        <v>1598</v>
      </c>
      <c r="J417" s="40" t="s">
        <v>5150</v>
      </c>
    </row>
    <row r="418" spans="1:10" x14ac:dyDescent="0.25">
      <c r="A418" s="15" t="s">
        <v>421</v>
      </c>
      <c r="B418" s="41" t="str">
        <f>HYPERLINK(Table1[[#This Row],[Link]], Table1[[#This Row],[Pattern w/out Hyperlink]])</f>
        <v>Guru</v>
      </c>
      <c r="C418" s="39">
        <f t="shared" si="6"/>
        <v>3</v>
      </c>
      <c r="D418" s="39" t="s">
        <v>28</v>
      </c>
      <c r="E418" s="39" t="s">
        <v>1466</v>
      </c>
      <c r="F418" s="10">
        <f>Table1[[#This Row],[USD Pricing]]*Exchange!$A$1</f>
        <v>43.4</v>
      </c>
      <c r="G418" s="10">
        <v>31</v>
      </c>
      <c r="H418" s="8" t="s">
        <v>6360</v>
      </c>
      <c r="I418" s="39" t="s">
        <v>1598</v>
      </c>
      <c r="J418" s="40" t="s">
        <v>5925</v>
      </c>
    </row>
    <row r="419" spans="1:10" ht="28.5" x14ac:dyDescent="0.25">
      <c r="A419" s="15" t="s">
        <v>437</v>
      </c>
      <c r="B419" s="42" t="str">
        <f>HYPERLINK(Table1[[#This Row],[Link]], Table1[[#This Row],[Pattern w/out Hyperlink]])</f>
        <v>Haven</v>
      </c>
      <c r="C419" s="39">
        <f t="shared" si="6"/>
        <v>3</v>
      </c>
      <c r="D419" s="39" t="s">
        <v>24</v>
      </c>
      <c r="E419" s="39" t="s">
        <v>1466</v>
      </c>
      <c r="F419" s="10">
        <f>Table1[[#This Row],[USD Pricing]]*Exchange!$A$1</f>
        <v>43.33</v>
      </c>
      <c r="G419" s="10">
        <v>30.95</v>
      </c>
      <c r="H419" s="8" t="s">
        <v>2008</v>
      </c>
      <c r="I419" s="39" t="s">
        <v>1598</v>
      </c>
      <c r="J419" s="40" t="s">
        <v>5363</v>
      </c>
    </row>
    <row r="420" spans="1:10" ht="28.5" x14ac:dyDescent="0.25">
      <c r="A420" s="15" t="s">
        <v>8595</v>
      </c>
      <c r="B420" s="41" t="str">
        <f>HYPERLINK(Table1[[#This Row],[Link]], Table1[[#This Row],[Pattern w/out Hyperlink]])</f>
        <v>Heather Tech</v>
      </c>
      <c r="C420" s="39">
        <f t="shared" si="6"/>
        <v>3</v>
      </c>
      <c r="D420" s="39" t="s">
        <v>8491</v>
      </c>
      <c r="E420" s="39" t="s">
        <v>1466</v>
      </c>
      <c r="F420" s="10">
        <v>43</v>
      </c>
      <c r="G420" s="10"/>
      <c r="H420" s="8" t="s">
        <v>8596</v>
      </c>
      <c r="I420" s="39" t="s">
        <v>1598</v>
      </c>
      <c r="J420" s="40" t="s">
        <v>5250</v>
      </c>
    </row>
    <row r="421" spans="1:10" x14ac:dyDescent="0.25">
      <c r="A421" s="15" t="s">
        <v>3964</v>
      </c>
      <c r="B421" s="41" t="str">
        <f>HYPERLINK(Table1[[#This Row],[Link]], Table1[[#This Row],[Pattern w/out Hyperlink]])</f>
        <v>Hideaway</v>
      </c>
      <c r="C421" s="39">
        <f t="shared" si="6"/>
        <v>3</v>
      </c>
      <c r="D421" s="39" t="s">
        <v>28</v>
      </c>
      <c r="E421" s="39" t="s">
        <v>1466</v>
      </c>
      <c r="F421" s="10">
        <f>Table1[[#This Row],[USD Pricing]]*Exchange!$A$1</f>
        <v>44.8</v>
      </c>
      <c r="G421" s="10">
        <v>32</v>
      </c>
      <c r="H421" s="8" t="s">
        <v>6719</v>
      </c>
      <c r="I421" s="39" t="s">
        <v>0</v>
      </c>
      <c r="J421" s="40" t="s">
        <v>5144</v>
      </c>
    </row>
    <row r="422" spans="1:10" ht="28.5" x14ac:dyDescent="0.25">
      <c r="A422" s="15" t="s">
        <v>444</v>
      </c>
      <c r="B422" s="42" t="str">
        <f>HYPERLINK(Table1[[#This Row],[Link]], Table1[[#This Row],[Pattern w/out Hyperlink]])</f>
        <v>Hi-Fi</v>
      </c>
      <c r="C422" s="39">
        <f t="shared" si="6"/>
        <v>3</v>
      </c>
      <c r="D422" s="39" t="s">
        <v>22</v>
      </c>
      <c r="E422" s="39" t="s">
        <v>1466</v>
      </c>
      <c r="F422" s="10">
        <f>Table1[[#This Row],[USD Pricing]]*Exchange!$A$1</f>
        <v>37.729999999999997</v>
      </c>
      <c r="G422" s="10">
        <v>26.95</v>
      </c>
      <c r="H422" s="8" t="s">
        <v>1716</v>
      </c>
      <c r="I422" s="39" t="s">
        <v>0</v>
      </c>
      <c r="J422" s="40" t="s">
        <v>5890</v>
      </c>
    </row>
    <row r="423" spans="1:10" x14ac:dyDescent="0.25">
      <c r="A423" s="15" t="s">
        <v>2107</v>
      </c>
      <c r="B423" s="41" t="str">
        <f>HYPERLINK(Table1[[#This Row],[Link]], Table1[[#This Row],[Pattern w/out Hyperlink]])</f>
        <v>Highline</v>
      </c>
      <c r="C423" s="39">
        <f t="shared" si="6"/>
        <v>3</v>
      </c>
      <c r="D423" s="39" t="s">
        <v>1469</v>
      </c>
      <c r="E423" s="39" t="s">
        <v>1466</v>
      </c>
      <c r="F423" s="10">
        <v>43</v>
      </c>
      <c r="G423" s="10"/>
      <c r="H423" s="8" t="s">
        <v>3391</v>
      </c>
      <c r="I423" s="39" t="s">
        <v>1598</v>
      </c>
      <c r="J423" s="40" t="s">
        <v>5144</v>
      </c>
    </row>
    <row r="424" spans="1:10" x14ac:dyDescent="0.25">
      <c r="A424" s="15" t="s">
        <v>3965</v>
      </c>
      <c r="B424" s="41" t="str">
        <f>HYPERLINK(Table1[[#This Row],[Link]], Table1[[#This Row],[Pattern w/out Hyperlink]])</f>
        <v>Hilo</v>
      </c>
      <c r="C424" s="39">
        <f t="shared" si="6"/>
        <v>3</v>
      </c>
      <c r="D424" s="39" t="s">
        <v>28</v>
      </c>
      <c r="E424" s="39" t="s">
        <v>1466</v>
      </c>
      <c r="F424" s="10">
        <f>Table1[[#This Row],[USD Pricing]]*Exchange!$A$1</f>
        <v>38.709999999999994</v>
      </c>
      <c r="G424" s="10">
        <v>27.65</v>
      </c>
      <c r="H424" s="8" t="s">
        <v>6720</v>
      </c>
      <c r="I424" s="39" t="s">
        <v>0</v>
      </c>
      <c r="J424" s="40" t="s">
        <v>5929</v>
      </c>
    </row>
    <row r="425" spans="1:10" x14ac:dyDescent="0.25">
      <c r="A425" s="15" t="s">
        <v>4627</v>
      </c>
      <c r="B425" s="41" t="str">
        <f>HYPERLINK(Table1[[#This Row],[Link]], Table1[[#This Row],[Pattern w/out Hyperlink]])</f>
        <v>Hither</v>
      </c>
      <c r="C425" s="39">
        <f t="shared" si="6"/>
        <v>3</v>
      </c>
      <c r="D425" s="39" t="s">
        <v>20</v>
      </c>
      <c r="E425" s="39" t="s">
        <v>1466</v>
      </c>
      <c r="F425" s="10">
        <f>Table1[[#This Row],[USD Pricing]]*Exchange!$A$1</f>
        <v>37.729999999999997</v>
      </c>
      <c r="G425" s="10">
        <v>26.95</v>
      </c>
      <c r="H425" s="8" t="s">
        <v>7390</v>
      </c>
      <c r="I425" s="39" t="s">
        <v>1598</v>
      </c>
      <c r="J425" s="40" t="s">
        <v>5144</v>
      </c>
    </row>
    <row r="426" spans="1:10" ht="28.5" x14ac:dyDescent="0.25">
      <c r="A426" s="15" t="s">
        <v>452</v>
      </c>
      <c r="B426" s="42" t="str">
        <f>HYPERLINK(Table1[[#This Row],[Link]], Table1[[#This Row],[Pattern w/out Hyperlink]])</f>
        <v>Hive</v>
      </c>
      <c r="C426" s="39">
        <f t="shared" si="6"/>
        <v>3</v>
      </c>
      <c r="D426" s="39" t="s">
        <v>22</v>
      </c>
      <c r="E426" s="39" t="s">
        <v>1466</v>
      </c>
      <c r="F426" s="10">
        <f>Table1[[#This Row],[USD Pricing]]*Exchange!$A$1</f>
        <v>37.729999999999997</v>
      </c>
      <c r="G426" s="10">
        <v>26.95</v>
      </c>
      <c r="H426" s="8" t="s">
        <v>1718</v>
      </c>
      <c r="I426" s="39" t="s">
        <v>0</v>
      </c>
      <c r="J426" s="40" t="s">
        <v>5367</v>
      </c>
    </row>
    <row r="427" spans="1:10" ht="28.5" x14ac:dyDescent="0.25">
      <c r="A427" s="15" t="s">
        <v>4436</v>
      </c>
      <c r="B427" s="41" t="str">
        <f>HYPERLINK(Table1[[#This Row],[Link]], Table1[[#This Row],[Pattern w/out Hyperlink]])</f>
        <v>Houndstooth</v>
      </c>
      <c r="C427" s="39">
        <f t="shared" si="6"/>
        <v>3</v>
      </c>
      <c r="D427" s="39" t="s">
        <v>20</v>
      </c>
      <c r="E427" s="39" t="s">
        <v>1466</v>
      </c>
      <c r="F427" s="10">
        <f>Table1[[#This Row],[USD Pricing]]*Exchange!$A$1</f>
        <v>41.93</v>
      </c>
      <c r="G427" s="10">
        <v>29.95</v>
      </c>
      <c r="H427" s="8" t="s">
        <v>7394</v>
      </c>
      <c r="I427" s="39" t="s">
        <v>0</v>
      </c>
      <c r="J427" s="40" t="s">
        <v>5364</v>
      </c>
    </row>
    <row r="428" spans="1:10" x14ac:dyDescent="0.25">
      <c r="A428" s="15" t="s">
        <v>4845</v>
      </c>
      <c r="B428" s="41" t="str">
        <f>HYPERLINK(Table1[[#This Row],[Link]], Table1[[#This Row],[Pattern w/out Hyperlink]])</f>
        <v>Hurlingham</v>
      </c>
      <c r="C428" s="39">
        <f t="shared" si="6"/>
        <v>3</v>
      </c>
      <c r="D428" s="39" t="s">
        <v>21</v>
      </c>
      <c r="E428" s="39" t="s">
        <v>1466</v>
      </c>
      <c r="F428" s="10">
        <v>38</v>
      </c>
      <c r="G428" s="10"/>
      <c r="H428" s="8" t="s">
        <v>4846</v>
      </c>
      <c r="I428" s="39" t="s">
        <v>5090</v>
      </c>
      <c r="J428" s="40" t="s">
        <v>5144</v>
      </c>
    </row>
    <row r="429" spans="1:10" ht="28.5" x14ac:dyDescent="0.25">
      <c r="A429" s="15" t="s">
        <v>460</v>
      </c>
      <c r="B429" s="41" t="str">
        <f>HYPERLINK(Table1[[#This Row],[Link]], Table1[[#This Row],[Pattern w/out Hyperlink]])</f>
        <v>Hush</v>
      </c>
      <c r="C429" s="39">
        <f t="shared" si="6"/>
        <v>3</v>
      </c>
      <c r="D429" s="39" t="s">
        <v>1469</v>
      </c>
      <c r="E429" s="39" t="s">
        <v>1466</v>
      </c>
      <c r="F429" s="10">
        <v>44</v>
      </c>
      <c r="G429" s="10"/>
      <c r="H429" s="8" t="s">
        <v>1508</v>
      </c>
      <c r="I429" s="39" t="s">
        <v>1598</v>
      </c>
      <c r="J429" s="40" t="s">
        <v>5610</v>
      </c>
    </row>
    <row r="430" spans="1:10" ht="28.5" x14ac:dyDescent="0.25">
      <c r="A430" s="15" t="s">
        <v>462</v>
      </c>
      <c r="B430" s="41" t="str">
        <f>HYPERLINK(Table1[[#This Row],[Link]], Table1[[#This Row],[Pattern w/out Hyperlink]])</f>
        <v>Illusion</v>
      </c>
      <c r="C430" s="39">
        <f t="shared" si="6"/>
        <v>3</v>
      </c>
      <c r="D430" s="39" t="s">
        <v>20</v>
      </c>
      <c r="E430" s="39" t="s">
        <v>1466</v>
      </c>
      <c r="F430" s="10">
        <f>Table1[[#This Row],[USD Pricing]]*Exchange!$A$1</f>
        <v>41.93</v>
      </c>
      <c r="G430" s="10">
        <v>29.95</v>
      </c>
      <c r="H430" s="8" t="s">
        <v>7395</v>
      </c>
      <c r="I430" s="39" t="s">
        <v>0</v>
      </c>
      <c r="J430" s="40" t="s">
        <v>5365</v>
      </c>
    </row>
    <row r="431" spans="1:10" x14ac:dyDescent="0.25">
      <c r="A431" s="15" t="s">
        <v>8297</v>
      </c>
      <c r="B431" s="41" t="str">
        <f>HYPERLINK(Table1[[#This Row],[Link]], Table1[[#This Row],[Pattern w/out Hyperlink]])</f>
        <v>Infinite</v>
      </c>
      <c r="C431" s="39">
        <f t="shared" si="6"/>
        <v>3</v>
      </c>
      <c r="D431" s="39" t="s">
        <v>2668</v>
      </c>
      <c r="E431" s="39" t="s">
        <v>1466</v>
      </c>
      <c r="F431" s="10">
        <v>38.25</v>
      </c>
      <c r="G431" s="10"/>
      <c r="H431" s="8" t="s">
        <v>8298</v>
      </c>
      <c r="I431" s="39" t="s">
        <v>5090</v>
      </c>
      <c r="J431" s="40" t="s">
        <v>5144</v>
      </c>
    </row>
    <row r="432" spans="1:10" x14ac:dyDescent="0.25">
      <c r="A432" s="15" t="s">
        <v>472</v>
      </c>
      <c r="B432" s="42" t="str">
        <f>HYPERLINK(Table1[[#This Row],[Link]], Table1[[#This Row],[Pattern w/out Hyperlink]])</f>
        <v>Insight</v>
      </c>
      <c r="C432" s="39">
        <f t="shared" si="6"/>
        <v>3</v>
      </c>
      <c r="D432" s="39" t="s">
        <v>28</v>
      </c>
      <c r="E432" s="39" t="s">
        <v>1466</v>
      </c>
      <c r="F432" s="10">
        <f>Table1[[#This Row],[USD Pricing]]*Exchange!$A$1</f>
        <v>42</v>
      </c>
      <c r="G432" s="10">
        <v>30</v>
      </c>
      <c r="H432" s="8" t="s">
        <v>6367</v>
      </c>
      <c r="I432" s="39" t="s">
        <v>0</v>
      </c>
      <c r="J432" s="40" t="s">
        <v>5150</v>
      </c>
    </row>
    <row r="433" spans="1:10" x14ac:dyDescent="0.25">
      <c r="A433" s="15" t="s">
        <v>1964</v>
      </c>
      <c r="B433" s="41" t="str">
        <f>HYPERLINK(Table1[[#This Row],[Link]], Table1[[#This Row],[Pattern w/out Hyperlink]])</f>
        <v>Jasper</v>
      </c>
      <c r="C433" s="39">
        <f t="shared" si="6"/>
        <v>3</v>
      </c>
      <c r="D433" s="39" t="s">
        <v>21</v>
      </c>
      <c r="E433" s="39" t="s">
        <v>1466</v>
      </c>
      <c r="F433" s="10">
        <v>41</v>
      </c>
      <c r="G433" s="10"/>
      <c r="H433" s="8" t="s">
        <v>4860</v>
      </c>
      <c r="I433" s="39" t="s">
        <v>1598</v>
      </c>
      <c r="J433" s="40" t="s">
        <v>5144</v>
      </c>
    </row>
    <row r="434" spans="1:10" x14ac:dyDescent="0.25">
      <c r="A434" s="15" t="s">
        <v>2230</v>
      </c>
      <c r="B434" s="42" t="str">
        <f>HYPERLINK(Table1[[#This Row],[Link]], Table1[[#This Row],[Pattern w/out Hyperlink]])</f>
        <v>Javelin</v>
      </c>
      <c r="C434" s="39">
        <f t="shared" si="6"/>
        <v>3</v>
      </c>
      <c r="D434" s="39" t="s">
        <v>21</v>
      </c>
      <c r="E434" s="39" t="s">
        <v>1466</v>
      </c>
      <c r="F434" s="10">
        <v>43</v>
      </c>
      <c r="G434" s="10"/>
      <c r="H434" s="8" t="s">
        <v>2231</v>
      </c>
      <c r="I434" s="39" t="s">
        <v>0</v>
      </c>
      <c r="J434" s="40" t="s">
        <v>5144</v>
      </c>
    </row>
    <row r="435" spans="1:10" x14ac:dyDescent="0.25">
      <c r="A435" s="15" t="s">
        <v>3842</v>
      </c>
      <c r="B435" s="41" t="str">
        <f>HYPERLINK(Table1[[#This Row],[Link]], Table1[[#This Row],[Pattern w/out Hyperlink]])</f>
        <v>Jerome</v>
      </c>
      <c r="C435" s="39">
        <f t="shared" si="6"/>
        <v>3</v>
      </c>
      <c r="D435" s="39" t="s">
        <v>2664</v>
      </c>
      <c r="E435" s="39" t="s">
        <v>1466</v>
      </c>
      <c r="F435" s="10">
        <f>Table1[[#This Row],[USD Pricing]]*Exchange!$A$1</f>
        <v>44.8</v>
      </c>
      <c r="G435" s="10">
        <v>32</v>
      </c>
      <c r="H435" s="8" t="s">
        <v>3866</v>
      </c>
      <c r="I435" s="39" t="s">
        <v>5090</v>
      </c>
      <c r="J435" s="40" t="s">
        <v>6089</v>
      </c>
    </row>
    <row r="436" spans="1:10" x14ac:dyDescent="0.25">
      <c r="A436" s="15" t="s">
        <v>3870</v>
      </c>
      <c r="B436" s="41" t="str">
        <f>HYPERLINK(Table1[[#This Row],[Link]], Table1[[#This Row],[Pattern w/out Hyperlink]])</f>
        <v>Josette</v>
      </c>
      <c r="C436" s="39">
        <f t="shared" si="6"/>
        <v>3</v>
      </c>
      <c r="D436" s="39" t="s">
        <v>2664</v>
      </c>
      <c r="E436" s="39" t="s">
        <v>1466</v>
      </c>
      <c r="F436" s="10">
        <f>Table1[[#This Row],[USD Pricing]]*Exchange!$A$1</f>
        <v>44.8</v>
      </c>
      <c r="G436" s="10">
        <v>32</v>
      </c>
      <c r="H436" s="8" t="s">
        <v>3896</v>
      </c>
      <c r="I436" s="39" t="s">
        <v>0</v>
      </c>
      <c r="J436" s="40" t="s">
        <v>6097</v>
      </c>
    </row>
    <row r="437" spans="1:10" x14ac:dyDescent="0.25">
      <c r="A437" s="15" t="s">
        <v>7568</v>
      </c>
      <c r="B437" s="41" t="str">
        <f>HYPERLINK(Table1[[#This Row],[Link]], Table1[[#This Row],[Pattern w/out Hyperlink]])</f>
        <v>Just Dandy</v>
      </c>
      <c r="C437" s="39">
        <f t="shared" si="6"/>
        <v>3</v>
      </c>
      <c r="D437" s="39" t="s">
        <v>21</v>
      </c>
      <c r="E437" s="39" t="s">
        <v>1466</v>
      </c>
      <c r="F437" s="10">
        <v>44</v>
      </c>
      <c r="G437" s="10"/>
      <c r="H437" s="8" t="s">
        <v>7569</v>
      </c>
      <c r="I437" s="39" t="s">
        <v>0</v>
      </c>
      <c r="J437" s="40" t="s">
        <v>7570</v>
      </c>
    </row>
    <row r="438" spans="1:10" x14ac:dyDescent="0.25">
      <c r="A438" s="15" t="s">
        <v>3179</v>
      </c>
      <c r="B438" s="41" t="str">
        <f>HYPERLINK(Table1[[#This Row],[Link]], Table1[[#This Row],[Pattern w/out Hyperlink]])</f>
        <v>Kayak</v>
      </c>
      <c r="C438" s="39">
        <f t="shared" si="6"/>
        <v>3</v>
      </c>
      <c r="D438" s="39" t="s">
        <v>28</v>
      </c>
      <c r="E438" s="39" t="s">
        <v>1466</v>
      </c>
      <c r="F438" s="10">
        <f>Table1[[#This Row],[USD Pricing]]*Exchange!$A$1</f>
        <v>36.959999999999994</v>
      </c>
      <c r="G438" s="10">
        <v>26.4</v>
      </c>
      <c r="H438" s="8" t="s">
        <v>6496</v>
      </c>
      <c r="I438" s="39" t="s">
        <v>0</v>
      </c>
      <c r="J438" s="40" t="s">
        <v>5165</v>
      </c>
    </row>
    <row r="439" spans="1:10" x14ac:dyDescent="0.25">
      <c r="A439" s="15" t="s">
        <v>499</v>
      </c>
      <c r="B439" s="42" t="str">
        <f>HYPERLINK(Table1[[#This Row],[Link]], Table1[[#This Row],[Pattern w/out Hyperlink]])</f>
        <v>Kensington</v>
      </c>
      <c r="C439" s="39">
        <f t="shared" si="6"/>
        <v>3</v>
      </c>
      <c r="D439" s="39" t="s">
        <v>24</v>
      </c>
      <c r="E439" s="39" t="s">
        <v>1466</v>
      </c>
      <c r="F439" s="10">
        <f>Table1[[#This Row],[USD Pricing]]*Exchange!$A$1</f>
        <v>41.23</v>
      </c>
      <c r="G439" s="10">
        <v>29.45</v>
      </c>
      <c r="H439" s="8" t="s">
        <v>2012</v>
      </c>
      <c r="I439" s="39" t="s">
        <v>5090</v>
      </c>
      <c r="J439" s="40" t="s">
        <v>5519</v>
      </c>
    </row>
    <row r="440" spans="1:10" x14ac:dyDescent="0.25">
      <c r="A440" s="15" t="s">
        <v>7571</v>
      </c>
      <c r="B440" s="41" t="str">
        <f>HYPERLINK(Table1[[#This Row],[Link]], Table1[[#This Row],[Pattern w/out Hyperlink]])</f>
        <v>Kinsale</v>
      </c>
      <c r="C440" s="39">
        <f t="shared" si="6"/>
        <v>3</v>
      </c>
      <c r="D440" s="39" t="s">
        <v>21</v>
      </c>
      <c r="E440" s="39" t="s">
        <v>1466</v>
      </c>
      <c r="F440" s="10">
        <v>43</v>
      </c>
      <c r="G440" s="10"/>
      <c r="H440" s="8" t="s">
        <v>7572</v>
      </c>
      <c r="I440" s="39" t="s">
        <v>0</v>
      </c>
      <c r="J440" s="40" t="s">
        <v>5144</v>
      </c>
    </row>
    <row r="441" spans="1:10" ht="28.5" x14ac:dyDescent="0.25">
      <c r="A441" s="15" t="s">
        <v>3254</v>
      </c>
      <c r="B441" s="41" t="str">
        <f>HYPERLINK(Table1[[#This Row],[Link]], Table1[[#This Row],[Pattern w/out Hyperlink]])</f>
        <v>Kite</v>
      </c>
      <c r="C441" s="39">
        <f t="shared" si="6"/>
        <v>3</v>
      </c>
      <c r="D441" s="39" t="s">
        <v>28</v>
      </c>
      <c r="E441" s="39" t="s">
        <v>1466</v>
      </c>
      <c r="F441" s="10">
        <f>Table1[[#This Row],[USD Pricing]]*Exchange!$A$1</f>
        <v>43.75</v>
      </c>
      <c r="G441" s="10">
        <v>31.25</v>
      </c>
      <c r="H441" s="8" t="s">
        <v>6732</v>
      </c>
      <c r="I441" s="39" t="s">
        <v>0</v>
      </c>
      <c r="J441" s="40" t="s">
        <v>5418</v>
      </c>
    </row>
    <row r="442" spans="1:10" ht="28.5" x14ac:dyDescent="0.25">
      <c r="A442" s="15" t="s">
        <v>3255</v>
      </c>
      <c r="B442" s="41" t="str">
        <f>HYPERLINK(Table1[[#This Row],[Link]], Table1[[#This Row],[Pattern w/out Hyperlink]])</f>
        <v>Klee</v>
      </c>
      <c r="C442" s="39">
        <f t="shared" si="6"/>
        <v>3</v>
      </c>
      <c r="D442" s="39" t="s">
        <v>28</v>
      </c>
      <c r="E442" s="39" t="s">
        <v>1466</v>
      </c>
      <c r="F442" s="10">
        <f>Table1[[#This Row],[USD Pricing]]*Exchange!$A$1</f>
        <v>42.14</v>
      </c>
      <c r="G442" s="10">
        <v>30.1</v>
      </c>
      <c r="H442" s="8" t="s">
        <v>6733</v>
      </c>
      <c r="I442" s="39" t="s">
        <v>5090</v>
      </c>
      <c r="J442" s="40" t="s">
        <v>5422</v>
      </c>
    </row>
    <row r="443" spans="1:10" x14ac:dyDescent="0.25">
      <c r="A443" s="15" t="s">
        <v>522</v>
      </c>
      <c r="B443" s="42" t="str">
        <f>HYPERLINK(Table1[[#This Row],[Link]], Table1[[#This Row],[Pattern w/out Hyperlink]])</f>
        <v>Lavish</v>
      </c>
      <c r="C443" s="39">
        <f t="shared" si="6"/>
        <v>3</v>
      </c>
      <c r="D443" s="39" t="s">
        <v>24</v>
      </c>
      <c r="E443" s="39" t="s">
        <v>1466</v>
      </c>
      <c r="F443" s="10">
        <f>Table1[[#This Row],[USD Pricing]]*Exchange!$A$1</f>
        <v>44.73</v>
      </c>
      <c r="G443" s="10">
        <v>31.95</v>
      </c>
      <c r="H443" s="8" t="s">
        <v>2015</v>
      </c>
      <c r="I443" s="39" t="s">
        <v>5090</v>
      </c>
      <c r="J443" s="40" t="s">
        <v>5519</v>
      </c>
    </row>
    <row r="444" spans="1:10" ht="28.5" x14ac:dyDescent="0.25">
      <c r="A444" s="15" t="s">
        <v>527</v>
      </c>
      <c r="B444" s="42" t="str">
        <f>HYPERLINK(Table1[[#This Row],[Link]], Table1[[#This Row],[Pattern w/out Hyperlink]])</f>
        <v>Legacy</v>
      </c>
      <c r="C444" s="39">
        <f t="shared" si="6"/>
        <v>3</v>
      </c>
      <c r="D444" s="39" t="s">
        <v>24</v>
      </c>
      <c r="E444" s="39" t="s">
        <v>1466</v>
      </c>
      <c r="F444" s="10">
        <f>Table1[[#This Row],[USD Pricing]]*Exchange!$A$1</f>
        <v>38.43</v>
      </c>
      <c r="G444" s="10">
        <v>27.45</v>
      </c>
      <c r="H444" s="8" t="s">
        <v>2016</v>
      </c>
      <c r="I444" s="39" t="s">
        <v>1598</v>
      </c>
      <c r="J444" s="40" t="s">
        <v>5369</v>
      </c>
    </row>
    <row r="445" spans="1:10" ht="28.5" x14ac:dyDescent="0.25">
      <c r="A445" s="15" t="s">
        <v>3180</v>
      </c>
      <c r="B445" s="42" t="str">
        <f>HYPERLINK(Table1[[#This Row],[Link]], Table1[[#This Row],[Pattern w/out Hyperlink]])</f>
        <v>Lella</v>
      </c>
      <c r="C445" s="39">
        <f t="shared" si="6"/>
        <v>3</v>
      </c>
      <c r="D445" s="39" t="s">
        <v>28</v>
      </c>
      <c r="E445" s="39" t="s">
        <v>1466</v>
      </c>
      <c r="F445" s="10">
        <f>Table1[[#This Row],[USD Pricing]]*Exchange!$A$1</f>
        <v>35.209999999999994</v>
      </c>
      <c r="G445" s="10">
        <v>25.15</v>
      </c>
      <c r="H445" s="8" t="s">
        <v>6380</v>
      </c>
      <c r="I445" s="39" t="s">
        <v>0</v>
      </c>
      <c r="J445" s="40" t="s">
        <v>5940</v>
      </c>
    </row>
    <row r="446" spans="1:10" x14ac:dyDescent="0.25">
      <c r="A446" s="15" t="s">
        <v>547</v>
      </c>
      <c r="B446" s="42" t="str">
        <f>HYPERLINK(Table1[[#This Row],[Link]], Table1[[#This Row],[Pattern w/out Hyperlink]])</f>
        <v>Loom</v>
      </c>
      <c r="C446" s="39">
        <f t="shared" si="6"/>
        <v>3</v>
      </c>
      <c r="D446" s="39" t="s">
        <v>21</v>
      </c>
      <c r="E446" s="39" t="s">
        <v>1466</v>
      </c>
      <c r="F446" s="10">
        <v>40</v>
      </c>
      <c r="G446" s="10"/>
      <c r="H446" s="8" t="s">
        <v>1197</v>
      </c>
      <c r="I446" s="39" t="s">
        <v>5090</v>
      </c>
      <c r="J446" s="40" t="s">
        <v>5144</v>
      </c>
    </row>
    <row r="447" spans="1:10" x14ac:dyDescent="0.25">
      <c r="A447" s="15" t="s">
        <v>2235</v>
      </c>
      <c r="B447" s="42" t="str">
        <f>HYPERLINK(Table1[[#This Row],[Link]], Table1[[#This Row],[Pattern w/out Hyperlink]])</f>
        <v>Luca</v>
      </c>
      <c r="C447" s="39">
        <f t="shared" si="6"/>
        <v>3</v>
      </c>
      <c r="D447" s="39" t="s">
        <v>21</v>
      </c>
      <c r="E447" s="39" t="s">
        <v>1466</v>
      </c>
      <c r="F447" s="10">
        <v>45</v>
      </c>
      <c r="G447" s="10"/>
      <c r="H447" s="8" t="s">
        <v>2236</v>
      </c>
      <c r="I447" s="39" t="s">
        <v>1598</v>
      </c>
      <c r="J447" s="40" t="s">
        <v>5144</v>
      </c>
    </row>
    <row r="448" spans="1:10" x14ac:dyDescent="0.25">
      <c r="A448" s="15" t="s">
        <v>1469</v>
      </c>
      <c r="B448" s="41" t="str">
        <f>HYPERLINK(Table1[[#This Row],[Link]], Table1[[#This Row],[Pattern w/out Hyperlink]])</f>
        <v>Luna</v>
      </c>
      <c r="C448" s="39">
        <f t="shared" si="6"/>
        <v>3</v>
      </c>
      <c r="D448" s="39" t="s">
        <v>20</v>
      </c>
      <c r="E448" s="39" t="s">
        <v>1466</v>
      </c>
      <c r="F448" s="10">
        <f>Table1[[#This Row],[USD Pricing]]*Exchange!$A$1</f>
        <v>41.93</v>
      </c>
      <c r="G448" s="10">
        <v>29.95</v>
      </c>
      <c r="H448" s="8" t="s">
        <v>7405</v>
      </c>
      <c r="I448" s="39" t="s">
        <v>5090</v>
      </c>
      <c r="J448" s="40" t="s">
        <v>5519</v>
      </c>
    </row>
    <row r="449" spans="1:10" x14ac:dyDescent="0.25">
      <c r="A449" s="15" t="s">
        <v>551</v>
      </c>
      <c r="B449" s="41" t="str">
        <f>HYPERLINK(Table1[[#This Row],[Link]], Table1[[#This Row],[Pattern w/out Hyperlink]])</f>
        <v>Luster</v>
      </c>
      <c r="C449" s="39">
        <f t="shared" si="6"/>
        <v>3</v>
      </c>
      <c r="D449" s="39" t="s">
        <v>20</v>
      </c>
      <c r="E449" s="39" t="s">
        <v>1466</v>
      </c>
      <c r="F449" s="10">
        <f>Table1[[#This Row],[USD Pricing]]*Exchange!$A$1</f>
        <v>41.93</v>
      </c>
      <c r="G449" s="10">
        <v>29.95</v>
      </c>
      <c r="H449" s="8" t="s">
        <v>7406</v>
      </c>
      <c r="I449" s="39" t="s">
        <v>1598</v>
      </c>
      <c r="J449" s="40" t="s">
        <v>5519</v>
      </c>
    </row>
    <row r="450" spans="1:10" x14ac:dyDescent="0.25">
      <c r="A450" s="15" t="s">
        <v>7984</v>
      </c>
      <c r="B450" s="41" t="str">
        <f>HYPERLINK(Table1[[#This Row],[Link]], Table1[[#This Row],[Pattern w/out Hyperlink]])</f>
        <v>Magic</v>
      </c>
      <c r="C450" s="39">
        <f t="shared" ref="C450:C513" si="7">IF(F450&lt;=$L$1,$K$1,IF(AND(F450&gt;=$L$2,F450&lt;=$M$2),$K$2,IF(AND(F450&gt;=$L$3,F450&lt;=$M$3),$K$3,IF(AND(F450&gt;=$L$4,F450&lt;=$M$4),$K$4,IF(AND(F450&gt;=$L$5,F450&lt;=$M$5),$K$5,IF(AND(F450&gt;=$L$6,F450&lt;=$M$6),$K$6,IF(AND(F450&gt;=$L$7,F450&lt;=$M$7),$K$7,IF(AND(F450&gt;=$L$8,F450&lt;=$M$8),$K$8,IF(AND(F450&gt;=$L$9,F450&lt;=$M$9),$K$9,IF(AND(F450&gt;$L$10,F450&lt;=$M$10),$K$10,IF(AND(F450&gt;=$L$11,F450&lt;=$M$11),$K$11,IF(AND(F450&gt;=$L$12,F450&lt;=$M$12),$K$12,IF(AND(F450&gt;=$L$13,F450&lt;=$M$13),$K$13,IF(AND(F450&gt;=$L$14,F450&lt;=$M$14),$K$14,IF(AND(F450&gt;=$L$15,F450&lt;=$M$15),$K$15,IF(AND(F450&gt;=$L$16,F450&lt;=$M$16),$K$16,IF(AND(F450&gt;=$L$17,F450&lt;=$M$17),$K$17,IF(AND(F450&gt;=$L$18,F450&lt;=$M$18),$K$18,IF(AND(F450&gt;=$L$19,F450&lt;=$M$19),$K$19,IF(AND(F450&gt;=$L$20,F450&lt;=$M$20),$K$20,IF(AND(F450&gt;=$L$21,F450&lt;=$M$21),$K$21,IF(AND(F450&gt;=$L$22,F450&lt;=$M$22),$K$22,IF(AND(F450&gt;=$L$23,F450&lt;=$M$23),$K$23,IF(AND(F450&gt;=$L$24,F450&lt;=$M$24),$K$24,IF(AND(F450&gt;=$L$25,F450&lt;=$M$25),$K$25,IF(AND(F450&gt;=$L$26,F450&lt;=$M$26),$K$26,IF(AND(F450&gt;=$L$27,F450&lt;=$M$27),$K$27,IF(AND(F450&gt;=$L$28,F450&lt;=$M$28),$K$28,IF(AND(F450&gt;=$L$29,F450&lt;=$M$29),$K$29,IF(AND(F450&gt;=$L$30,F450&lt;=$M$30),$K$30,IF(AND(F450&gt;=$L$31,F450&lt;=$M$31),$K$31,IF(AND(F450&gt;=$L$32,F450&lt;=$M$32),$K$32,""))))))))))))))))))))))))))))))))</f>
        <v>3</v>
      </c>
      <c r="D450" s="39" t="s">
        <v>2721</v>
      </c>
      <c r="E450" s="39" t="s">
        <v>1466</v>
      </c>
      <c r="F450" s="10">
        <v>42.4</v>
      </c>
      <c r="G450" s="10"/>
      <c r="H450" s="8" t="s">
        <v>7985</v>
      </c>
      <c r="I450" s="39" t="s">
        <v>5090</v>
      </c>
      <c r="J450" s="40" t="s">
        <v>5144</v>
      </c>
    </row>
    <row r="451" spans="1:10" x14ac:dyDescent="0.25">
      <c r="A451" s="15" t="s">
        <v>3968</v>
      </c>
      <c r="B451" s="41" t="str">
        <f>HYPERLINK(Table1[[#This Row],[Link]], Table1[[#This Row],[Pattern w/out Hyperlink]])</f>
        <v>Mainland</v>
      </c>
      <c r="C451" s="39">
        <f t="shared" si="7"/>
        <v>3</v>
      </c>
      <c r="D451" s="39" t="s">
        <v>28</v>
      </c>
      <c r="E451" s="39" t="s">
        <v>1466</v>
      </c>
      <c r="F451" s="10">
        <f>Table1[[#This Row],[USD Pricing]]*Exchange!$A$1</f>
        <v>35.629999999999995</v>
      </c>
      <c r="G451" s="10">
        <v>25.45</v>
      </c>
      <c r="H451" s="8" t="s">
        <v>6749</v>
      </c>
      <c r="I451" s="39" t="s">
        <v>5090</v>
      </c>
      <c r="J451" s="40" t="s">
        <v>5144</v>
      </c>
    </row>
    <row r="452" spans="1:10" x14ac:dyDescent="0.25">
      <c r="A452" s="15" t="s">
        <v>556</v>
      </c>
      <c r="B452" s="42" t="str">
        <f>HYPERLINK(Table1[[#This Row],[Link]], Table1[[#This Row],[Pattern w/out Hyperlink]])</f>
        <v>Malibu</v>
      </c>
      <c r="C452" s="39">
        <f t="shared" si="7"/>
        <v>3</v>
      </c>
      <c r="D452" s="39" t="s">
        <v>24</v>
      </c>
      <c r="E452" s="39" t="s">
        <v>1466</v>
      </c>
      <c r="F452" s="10">
        <f>Table1[[#This Row],[USD Pricing]]*Exchange!$A$1</f>
        <v>41.93</v>
      </c>
      <c r="G452" s="10">
        <v>29.95</v>
      </c>
      <c r="H452" s="8" t="s">
        <v>2017</v>
      </c>
      <c r="I452" s="39" t="s">
        <v>1598</v>
      </c>
      <c r="J452" s="40" t="s">
        <v>5519</v>
      </c>
    </row>
    <row r="453" spans="1:10" x14ac:dyDescent="0.25">
      <c r="A453" s="15" t="s">
        <v>4895</v>
      </c>
      <c r="B453" s="41" t="str">
        <f>HYPERLINK(Table1[[#This Row],[Link]], Table1[[#This Row],[Pattern w/out Hyperlink]])</f>
        <v>Marcona</v>
      </c>
      <c r="C453" s="39">
        <f t="shared" si="7"/>
        <v>3</v>
      </c>
      <c r="D453" s="39" t="s">
        <v>21</v>
      </c>
      <c r="E453" s="39" t="s">
        <v>1466</v>
      </c>
      <c r="F453" s="10">
        <v>42</v>
      </c>
      <c r="G453" s="10"/>
      <c r="H453" s="8" t="s">
        <v>4896</v>
      </c>
      <c r="I453" s="39" t="s">
        <v>0</v>
      </c>
      <c r="J453" s="40" t="s">
        <v>5144</v>
      </c>
    </row>
    <row r="454" spans="1:10" x14ac:dyDescent="0.25">
      <c r="A454" s="15" t="s">
        <v>7415</v>
      </c>
      <c r="B454" s="41" t="str">
        <f>HYPERLINK(Table1[[#This Row],[Link]], Table1[[#This Row],[Pattern w/out Hyperlink]])</f>
        <v>Medley</v>
      </c>
      <c r="C454" s="39">
        <f t="shared" si="7"/>
        <v>3</v>
      </c>
      <c r="D454" s="39" t="s">
        <v>20</v>
      </c>
      <c r="E454" s="39" t="s">
        <v>1466</v>
      </c>
      <c r="F454" s="10">
        <f>Table1[[#This Row],[USD Pricing]]*Exchange!$A$1</f>
        <v>41.93</v>
      </c>
      <c r="G454" s="10">
        <v>29.95</v>
      </c>
      <c r="H454" s="8" t="s">
        <v>7416</v>
      </c>
      <c r="I454" s="39" t="s">
        <v>5090</v>
      </c>
      <c r="J454" s="40" t="s">
        <v>7417</v>
      </c>
    </row>
    <row r="455" spans="1:10" ht="28.5" x14ac:dyDescent="0.25">
      <c r="A455" s="15" t="s">
        <v>2578</v>
      </c>
      <c r="B455" s="41" t="str">
        <f>HYPERLINK(Table1[[#This Row],[Link]], Table1[[#This Row],[Pattern w/out Hyperlink]])</f>
        <v>Merge</v>
      </c>
      <c r="C455" s="39">
        <f t="shared" si="7"/>
        <v>3</v>
      </c>
      <c r="D455" s="39" t="s">
        <v>20</v>
      </c>
      <c r="E455" s="39" t="s">
        <v>1466</v>
      </c>
      <c r="F455" s="10">
        <f>Table1[[#This Row],[USD Pricing]]*Exchange!$A$1</f>
        <v>39.129999999999995</v>
      </c>
      <c r="G455" s="10">
        <v>27.95</v>
      </c>
      <c r="H455" s="8" t="s">
        <v>7421</v>
      </c>
      <c r="I455" s="39" t="s">
        <v>5090</v>
      </c>
      <c r="J455" s="40" t="s">
        <v>5369</v>
      </c>
    </row>
    <row r="456" spans="1:10" x14ac:dyDescent="0.25">
      <c r="A456" s="15" t="s">
        <v>2112</v>
      </c>
      <c r="B456" s="41" t="str">
        <f>HYPERLINK(Table1[[#This Row],[Link]], Table1[[#This Row],[Pattern w/out Hyperlink]])</f>
        <v>Merida</v>
      </c>
      <c r="C456" s="39">
        <f t="shared" si="7"/>
        <v>3</v>
      </c>
      <c r="D456" s="39" t="s">
        <v>28</v>
      </c>
      <c r="E456" s="39" t="s">
        <v>1466</v>
      </c>
      <c r="F456" s="10">
        <f>Table1[[#This Row],[USD Pricing]]*Exchange!$A$1</f>
        <v>43.12</v>
      </c>
      <c r="G456" s="10">
        <v>30.8</v>
      </c>
      <c r="H456" s="8" t="s">
        <v>6754</v>
      </c>
      <c r="I456" s="39" t="s">
        <v>0</v>
      </c>
      <c r="J456" s="40" t="s">
        <v>5144</v>
      </c>
    </row>
    <row r="457" spans="1:10" x14ac:dyDescent="0.25">
      <c r="A457" s="15" t="s">
        <v>1968</v>
      </c>
      <c r="B457" s="42" t="str">
        <f>HYPERLINK(Table1[[#This Row],[Link]], Table1[[#This Row],[Pattern w/out Hyperlink]])</f>
        <v>Metaphor</v>
      </c>
      <c r="C457" s="39">
        <f t="shared" si="7"/>
        <v>3</v>
      </c>
      <c r="D457" s="39" t="s">
        <v>23</v>
      </c>
      <c r="E457" s="39" t="s">
        <v>1466</v>
      </c>
      <c r="F457" s="10">
        <v>43.73</v>
      </c>
      <c r="G457" s="10"/>
      <c r="H457" s="8" t="s">
        <v>1969</v>
      </c>
      <c r="I457" s="39" t="s">
        <v>1598</v>
      </c>
      <c r="J457" s="40" t="s">
        <v>5144</v>
      </c>
    </row>
    <row r="458" spans="1:10" x14ac:dyDescent="0.25">
      <c r="A458" s="15" t="s">
        <v>3892</v>
      </c>
      <c r="B458" s="41" t="str">
        <f>HYPERLINK(Table1[[#This Row],[Link]], Table1[[#This Row],[Pattern w/out Hyperlink]])</f>
        <v>Minera</v>
      </c>
      <c r="C458" s="39">
        <f t="shared" si="7"/>
        <v>3</v>
      </c>
      <c r="D458" s="39" t="s">
        <v>2664</v>
      </c>
      <c r="E458" s="39" t="s">
        <v>1466</v>
      </c>
      <c r="F458" s="10">
        <f>Table1[[#This Row],[USD Pricing]]*Exchange!$A$1</f>
        <v>42</v>
      </c>
      <c r="G458" s="10">
        <v>30</v>
      </c>
      <c r="H458" s="8" t="s">
        <v>3918</v>
      </c>
      <c r="I458" s="39" t="s">
        <v>0</v>
      </c>
      <c r="J458" s="40" t="s">
        <v>5301</v>
      </c>
    </row>
    <row r="459" spans="1:10" ht="28.5" x14ac:dyDescent="0.25">
      <c r="A459" s="15" t="s">
        <v>7059</v>
      </c>
      <c r="B459" s="41" t="str">
        <f>HYPERLINK(Table1[[#This Row],[Link]], Table1[[#This Row],[Pattern w/out Hyperlink]])</f>
        <v>Mira</v>
      </c>
      <c r="C459" s="39">
        <f t="shared" si="7"/>
        <v>3</v>
      </c>
      <c r="D459" s="39" t="s">
        <v>24</v>
      </c>
      <c r="E459" s="39" t="s">
        <v>1466</v>
      </c>
      <c r="F459" s="10">
        <f>Table1[[#This Row],[USD Pricing]]*Exchange!$A$1</f>
        <v>39.83</v>
      </c>
      <c r="G459" s="10">
        <v>28.45</v>
      </c>
      <c r="H459" s="8" t="s">
        <v>7060</v>
      </c>
      <c r="I459" s="39" t="s">
        <v>0</v>
      </c>
      <c r="J459" s="40" t="s">
        <v>7061</v>
      </c>
    </row>
    <row r="460" spans="1:10" x14ac:dyDescent="0.25">
      <c r="A460" s="15" t="s">
        <v>5060</v>
      </c>
      <c r="B460" s="41" t="str">
        <f>HYPERLINK(Table1[[#This Row],[Link]], Table1[[#This Row],[Pattern w/out Hyperlink]])</f>
        <v>Mixed Media</v>
      </c>
      <c r="C460" s="39">
        <f t="shared" si="7"/>
        <v>3</v>
      </c>
      <c r="D460" s="39" t="s">
        <v>22</v>
      </c>
      <c r="E460" s="39" t="s">
        <v>1466</v>
      </c>
      <c r="F460" s="10">
        <f>Table1[[#This Row],[USD Pricing]]*Exchange!$A$1</f>
        <v>41.3</v>
      </c>
      <c r="G460" s="10">
        <v>29.5</v>
      </c>
      <c r="H460" s="8" t="s">
        <v>5061</v>
      </c>
      <c r="I460" s="39" t="s">
        <v>5090</v>
      </c>
      <c r="J460" s="40" t="s">
        <v>5213</v>
      </c>
    </row>
    <row r="461" spans="1:10" x14ac:dyDescent="0.25">
      <c r="A461" s="15" t="s">
        <v>3265</v>
      </c>
      <c r="B461" s="41" t="str">
        <f>HYPERLINK(Table1[[#This Row],[Link]], Table1[[#This Row],[Pattern w/out Hyperlink]])</f>
        <v>Modiste</v>
      </c>
      <c r="C461" s="39">
        <f t="shared" si="7"/>
        <v>3</v>
      </c>
      <c r="D461" s="39" t="s">
        <v>28</v>
      </c>
      <c r="E461" s="39" t="s">
        <v>1466</v>
      </c>
      <c r="F461" s="10">
        <f>Table1[[#This Row],[USD Pricing]]*Exchange!$A$1</f>
        <v>35.279999999999994</v>
      </c>
      <c r="G461" s="10">
        <v>25.2</v>
      </c>
      <c r="H461" s="8" t="s">
        <v>6760</v>
      </c>
      <c r="I461" s="39" t="s">
        <v>5090</v>
      </c>
      <c r="J461" s="40" t="s">
        <v>5958</v>
      </c>
    </row>
    <row r="462" spans="1:10" x14ac:dyDescent="0.25">
      <c r="A462" s="15" t="s">
        <v>3878</v>
      </c>
      <c r="B462" s="41" t="str">
        <f>HYPERLINK(Table1[[#This Row],[Link]], Table1[[#This Row],[Pattern w/out Hyperlink]])</f>
        <v>Morton</v>
      </c>
      <c r="C462" s="39">
        <f t="shared" si="7"/>
        <v>3</v>
      </c>
      <c r="D462" s="39" t="s">
        <v>2664</v>
      </c>
      <c r="E462" s="39" t="s">
        <v>1466</v>
      </c>
      <c r="F462" s="10">
        <f>Table1[[#This Row],[USD Pricing]]*Exchange!$A$1</f>
        <v>42</v>
      </c>
      <c r="G462" s="10">
        <v>30</v>
      </c>
      <c r="H462" s="8" t="s">
        <v>3903</v>
      </c>
      <c r="I462" s="39" t="s">
        <v>5090</v>
      </c>
      <c r="J462" s="40" t="s">
        <v>6100</v>
      </c>
    </row>
    <row r="463" spans="1:10" x14ac:dyDescent="0.25">
      <c r="A463" s="15" t="s">
        <v>3969</v>
      </c>
      <c r="B463" s="41" t="str">
        <f>HYPERLINK(Table1[[#This Row],[Link]], Table1[[#This Row],[Pattern w/out Hyperlink]])</f>
        <v>Multitone</v>
      </c>
      <c r="C463" s="39">
        <f t="shared" si="7"/>
        <v>3</v>
      </c>
      <c r="D463" s="39" t="s">
        <v>28</v>
      </c>
      <c r="E463" s="39" t="s">
        <v>1466</v>
      </c>
      <c r="F463" s="10">
        <f>Table1[[#This Row],[USD Pricing]]*Exchange!$A$1</f>
        <v>38.709999999999994</v>
      </c>
      <c r="G463" s="10">
        <v>27.65</v>
      </c>
      <c r="H463" s="8" t="s">
        <v>6763</v>
      </c>
      <c r="I463" s="39" t="s">
        <v>0</v>
      </c>
      <c r="J463" s="40" t="s">
        <v>5352</v>
      </c>
    </row>
    <row r="464" spans="1:10" ht="28.5" x14ac:dyDescent="0.25">
      <c r="A464" s="15" t="s">
        <v>3938</v>
      </c>
      <c r="B464" s="41" t="str">
        <f>HYPERLINK(Table1[[#This Row],[Link]], Table1[[#This Row],[Pattern w/out Hyperlink]])</f>
        <v>Nestle</v>
      </c>
      <c r="C464" s="39">
        <f t="shared" si="7"/>
        <v>3</v>
      </c>
      <c r="D464" s="39" t="s">
        <v>28</v>
      </c>
      <c r="E464" s="39" t="s">
        <v>1466</v>
      </c>
      <c r="F464" s="10">
        <f>Table1[[#This Row],[USD Pricing]]*Exchange!$A$1</f>
        <v>38.5</v>
      </c>
      <c r="G464" s="10">
        <v>27.5</v>
      </c>
      <c r="H464" s="8" t="s">
        <v>6393</v>
      </c>
      <c r="I464" s="39" t="s">
        <v>1598</v>
      </c>
      <c r="J464" s="40" t="s">
        <v>5398</v>
      </c>
    </row>
    <row r="465" spans="1:10" x14ac:dyDescent="0.25">
      <c r="A465" s="15" t="s">
        <v>642</v>
      </c>
      <c r="B465" s="42" t="str">
        <f>HYPERLINK(Table1[[#This Row],[Link]], Table1[[#This Row],[Pattern w/out Hyperlink]])</f>
        <v>New Hempstead</v>
      </c>
      <c r="C465" s="39">
        <f t="shared" si="7"/>
        <v>3</v>
      </c>
      <c r="D465" s="39" t="s">
        <v>22</v>
      </c>
      <c r="E465" s="39" t="s">
        <v>1466</v>
      </c>
      <c r="F465" s="10">
        <f>Table1[[#This Row],[USD Pricing]]*Exchange!$A$1</f>
        <v>37.729999999999997</v>
      </c>
      <c r="G465" s="10">
        <v>26.95</v>
      </c>
      <c r="H465" s="8" t="s">
        <v>1747</v>
      </c>
      <c r="I465" s="39" t="s">
        <v>1598</v>
      </c>
      <c r="J465" s="40" t="s">
        <v>5144</v>
      </c>
    </row>
    <row r="466" spans="1:10" x14ac:dyDescent="0.25">
      <c r="A466" s="15" t="s">
        <v>643</v>
      </c>
      <c r="B466" s="41" t="str">
        <f>HYPERLINK(Table1[[#This Row],[Link]], Table1[[#This Row],[Pattern w/out Hyperlink]])</f>
        <v>Nexus</v>
      </c>
      <c r="C466" s="39">
        <f t="shared" si="7"/>
        <v>3</v>
      </c>
      <c r="D466" s="39" t="s">
        <v>1596</v>
      </c>
      <c r="E466" s="39" t="s">
        <v>1466</v>
      </c>
      <c r="F466" s="10">
        <v>45</v>
      </c>
      <c r="G466" s="10"/>
      <c r="H466" s="8" t="s">
        <v>7754</v>
      </c>
      <c r="I466" s="39" t="s">
        <v>5090</v>
      </c>
      <c r="J466" s="40" t="s">
        <v>5144</v>
      </c>
    </row>
    <row r="467" spans="1:10" ht="28.5" x14ac:dyDescent="0.25">
      <c r="A467" s="15" t="s">
        <v>645</v>
      </c>
      <c r="B467" s="41" t="str">
        <f>HYPERLINK(Table1[[#This Row],[Link]], Table1[[#This Row],[Pattern w/out Hyperlink]])</f>
        <v>Nifty</v>
      </c>
      <c r="C467" s="39">
        <f t="shared" si="7"/>
        <v>3</v>
      </c>
      <c r="D467" s="39" t="s">
        <v>1469</v>
      </c>
      <c r="E467" s="39" t="s">
        <v>1466</v>
      </c>
      <c r="F467" s="10">
        <v>39</v>
      </c>
      <c r="G467" s="10"/>
      <c r="H467" s="8" t="s">
        <v>1518</v>
      </c>
      <c r="I467" s="39" t="s">
        <v>5090</v>
      </c>
      <c r="J467" s="40" t="s">
        <v>5616</v>
      </c>
    </row>
    <row r="468" spans="1:10" ht="28.5" x14ac:dyDescent="0.25">
      <c r="A468" s="15" t="s">
        <v>7062</v>
      </c>
      <c r="B468" s="41" t="str">
        <f>HYPERLINK(Table1[[#This Row],[Link]], Table1[[#This Row],[Pattern w/out Hyperlink]])</f>
        <v>NImble</v>
      </c>
      <c r="C468" s="39">
        <f t="shared" si="7"/>
        <v>3</v>
      </c>
      <c r="D468" s="39" t="s">
        <v>24</v>
      </c>
      <c r="E468" s="39" t="s">
        <v>1466</v>
      </c>
      <c r="F468" s="10">
        <f>Table1[[#This Row],[USD Pricing]]*Exchange!$A$1</f>
        <v>39.83</v>
      </c>
      <c r="G468" s="10">
        <v>28.45</v>
      </c>
      <c r="H468" s="8" t="s">
        <v>7063</v>
      </c>
      <c r="I468" s="39" t="s">
        <v>0</v>
      </c>
      <c r="J468" s="40" t="s">
        <v>7064</v>
      </c>
    </row>
    <row r="469" spans="1:10" ht="28.5" x14ac:dyDescent="0.25">
      <c r="A469" s="15" t="s">
        <v>3021</v>
      </c>
      <c r="B469" s="41" t="str">
        <f>HYPERLINK(Table1[[#This Row],[Link]], Table1[[#This Row],[Pattern w/out Hyperlink]])</f>
        <v>Nook</v>
      </c>
      <c r="C469" s="39">
        <f t="shared" si="7"/>
        <v>3</v>
      </c>
      <c r="D469" s="39" t="s">
        <v>20</v>
      </c>
      <c r="E469" s="39" t="s">
        <v>1466</v>
      </c>
      <c r="F469" s="10">
        <f>Table1[[#This Row],[USD Pricing]]*Exchange!$A$1</f>
        <v>41.93</v>
      </c>
      <c r="G469" s="10">
        <v>29.95</v>
      </c>
      <c r="H469" s="8" t="s">
        <v>7430</v>
      </c>
      <c r="I469" s="39" t="s">
        <v>5090</v>
      </c>
      <c r="J469" s="40" t="s">
        <v>5347</v>
      </c>
    </row>
    <row r="470" spans="1:10" ht="28.5" x14ac:dyDescent="0.25">
      <c r="A470" s="15" t="s">
        <v>7431</v>
      </c>
      <c r="B470" s="41" t="str">
        <f>HYPERLINK(Table1[[#This Row],[Link]], Table1[[#This Row],[Pattern w/out Hyperlink]])</f>
        <v>Nordic</v>
      </c>
      <c r="C470" s="39">
        <f t="shared" si="7"/>
        <v>3</v>
      </c>
      <c r="D470" s="39" t="s">
        <v>20</v>
      </c>
      <c r="E470" s="39" t="s">
        <v>1466</v>
      </c>
      <c r="F470" s="10">
        <f>Table1[[#This Row],[USD Pricing]]*Exchange!$A$1</f>
        <v>41.93</v>
      </c>
      <c r="G470" s="10">
        <v>29.95</v>
      </c>
      <c r="H470" s="8" t="s">
        <v>7432</v>
      </c>
      <c r="I470" s="39" t="s">
        <v>5090</v>
      </c>
      <c r="J470" s="40" t="s">
        <v>5369</v>
      </c>
    </row>
    <row r="471" spans="1:10" x14ac:dyDescent="0.25">
      <c r="A471" s="15" t="s">
        <v>4911</v>
      </c>
      <c r="B471" s="41" t="str">
        <f>HYPERLINK(Table1[[#This Row],[Link]], Table1[[#This Row],[Pattern w/out Hyperlink]])</f>
        <v>Nourish</v>
      </c>
      <c r="C471" s="39">
        <f t="shared" si="7"/>
        <v>3</v>
      </c>
      <c r="D471" s="39" t="s">
        <v>21</v>
      </c>
      <c r="E471" s="39" t="s">
        <v>1466</v>
      </c>
      <c r="F471" s="10">
        <v>42</v>
      </c>
      <c r="G471" s="10"/>
      <c r="H471" s="8" t="s">
        <v>4912</v>
      </c>
      <c r="I471" s="39" t="s">
        <v>5090</v>
      </c>
      <c r="J471" s="40" t="s">
        <v>5289</v>
      </c>
    </row>
    <row r="472" spans="1:10" x14ac:dyDescent="0.25">
      <c r="A472" s="15" t="s">
        <v>667</v>
      </c>
      <c r="B472" s="42" t="str">
        <f>HYPERLINK(Table1[[#This Row],[Link]], Table1[[#This Row],[Pattern w/out Hyperlink]])</f>
        <v>Origin</v>
      </c>
      <c r="C472" s="39">
        <f t="shared" si="7"/>
        <v>3</v>
      </c>
      <c r="D472" s="39" t="s">
        <v>28</v>
      </c>
      <c r="E472" s="39" t="s">
        <v>1466</v>
      </c>
      <c r="F472" s="10">
        <f>Table1[[#This Row],[USD Pricing]]*Exchange!$A$1</f>
        <v>42</v>
      </c>
      <c r="G472" s="10">
        <v>30</v>
      </c>
      <c r="H472" s="8" t="s">
        <v>6395</v>
      </c>
      <c r="I472" s="39" t="s">
        <v>1598</v>
      </c>
      <c r="J472" s="40" t="s">
        <v>5150</v>
      </c>
    </row>
    <row r="473" spans="1:10" x14ac:dyDescent="0.25">
      <c r="A473" s="15" t="s">
        <v>672</v>
      </c>
      <c r="B473" s="42" t="str">
        <f>HYPERLINK(Table1[[#This Row],[Link]], Table1[[#This Row],[Pattern w/out Hyperlink]])</f>
        <v>Outlander</v>
      </c>
      <c r="C473" s="39">
        <f t="shared" si="7"/>
        <v>3</v>
      </c>
      <c r="D473" s="39" t="s">
        <v>22</v>
      </c>
      <c r="E473" s="39" t="s">
        <v>1466</v>
      </c>
      <c r="F473" s="10">
        <f>Table1[[#This Row],[USD Pricing]]*Exchange!$A$1</f>
        <v>41.93</v>
      </c>
      <c r="G473" s="10">
        <v>29.95</v>
      </c>
      <c r="H473" s="8" t="s">
        <v>1753</v>
      </c>
      <c r="I473" s="39" t="s">
        <v>1598</v>
      </c>
      <c r="J473" s="40" t="s">
        <v>5144</v>
      </c>
    </row>
    <row r="474" spans="1:10" ht="28.5" x14ac:dyDescent="0.25">
      <c r="A474" s="15" t="s">
        <v>2143</v>
      </c>
      <c r="B474" s="41" t="str">
        <f>HYPERLINK(Table1[[#This Row],[Link]], Table1[[#This Row],[Pattern w/out Hyperlink]])</f>
        <v>Overtone</v>
      </c>
      <c r="C474" s="39">
        <f t="shared" si="7"/>
        <v>3</v>
      </c>
      <c r="D474" s="39" t="s">
        <v>27</v>
      </c>
      <c r="E474" s="39" t="s">
        <v>1466</v>
      </c>
      <c r="F474" s="10">
        <v>37.75</v>
      </c>
      <c r="G474" s="10"/>
      <c r="H474" s="15" t="s">
        <v>6231</v>
      </c>
      <c r="I474" s="39" t="s">
        <v>1598</v>
      </c>
      <c r="J474" s="40" t="s">
        <v>5853</v>
      </c>
    </row>
    <row r="475" spans="1:10" ht="28.5" x14ac:dyDescent="0.25">
      <c r="A475" s="15" t="s">
        <v>3189</v>
      </c>
      <c r="B475" s="42" t="str">
        <f>HYPERLINK(Table1[[#This Row],[Link]], Table1[[#This Row],[Pattern w/out Hyperlink]])</f>
        <v>Perk</v>
      </c>
      <c r="C475" s="39">
        <f t="shared" si="7"/>
        <v>3</v>
      </c>
      <c r="D475" s="39" t="s">
        <v>28</v>
      </c>
      <c r="E475" s="39" t="s">
        <v>1466</v>
      </c>
      <c r="F475" s="10">
        <f>Table1[[#This Row],[USD Pricing]]*Exchange!$A$1</f>
        <v>42</v>
      </c>
      <c r="G475" s="10">
        <v>30</v>
      </c>
      <c r="H475" s="8" t="s">
        <v>6405</v>
      </c>
      <c r="I475" s="39" t="s">
        <v>0</v>
      </c>
      <c r="J475" s="40" t="s">
        <v>5616</v>
      </c>
    </row>
    <row r="476" spans="1:10" x14ac:dyDescent="0.25">
      <c r="A476" s="15" t="s">
        <v>4933</v>
      </c>
      <c r="B476" s="41" t="str">
        <f>HYPERLINK(Table1[[#This Row],[Link]], Table1[[#This Row],[Pattern w/out Hyperlink]])</f>
        <v>Pisco</v>
      </c>
      <c r="C476" s="39">
        <f t="shared" si="7"/>
        <v>3</v>
      </c>
      <c r="D476" s="39" t="s">
        <v>21</v>
      </c>
      <c r="E476" s="39" t="s">
        <v>1466</v>
      </c>
      <c r="F476" s="10">
        <v>42</v>
      </c>
      <c r="G476" s="10"/>
      <c r="H476" s="8" t="s">
        <v>4934</v>
      </c>
      <c r="I476" s="39" t="s">
        <v>0</v>
      </c>
      <c r="J476" s="40" t="s">
        <v>5294</v>
      </c>
    </row>
    <row r="477" spans="1:10" x14ac:dyDescent="0.25">
      <c r="A477" s="15" t="s">
        <v>2261</v>
      </c>
      <c r="B477" s="42" t="str">
        <f>HYPERLINK(Table1[[#This Row],[Link]], Table1[[#This Row],[Pattern w/out Hyperlink]])</f>
        <v>Pixel</v>
      </c>
      <c r="C477" s="39">
        <f t="shared" si="7"/>
        <v>3</v>
      </c>
      <c r="D477" s="39" t="s">
        <v>21</v>
      </c>
      <c r="E477" s="39" t="s">
        <v>1466</v>
      </c>
      <c r="F477" s="10">
        <v>45</v>
      </c>
      <c r="G477" s="10"/>
      <c r="H477" s="8" t="s">
        <v>2262</v>
      </c>
      <c r="I477" s="39" t="s">
        <v>1598</v>
      </c>
      <c r="J477" s="40" t="s">
        <v>5519</v>
      </c>
    </row>
    <row r="478" spans="1:10" x14ac:dyDescent="0.25">
      <c r="A478" s="15" t="s">
        <v>8015</v>
      </c>
      <c r="B478" s="41" t="str">
        <f>HYPERLINK(Table1[[#This Row],[Link]], Table1[[#This Row],[Pattern w/out Hyperlink]])</f>
        <v>Poetic</v>
      </c>
      <c r="C478" s="39">
        <f t="shared" si="7"/>
        <v>3</v>
      </c>
      <c r="D478" s="39" t="s">
        <v>2721</v>
      </c>
      <c r="E478" s="39" t="s">
        <v>1466</v>
      </c>
      <c r="F478" s="10">
        <v>37.799999999999997</v>
      </c>
      <c r="G478" s="10"/>
      <c r="H478" s="8" t="s">
        <v>8016</v>
      </c>
      <c r="I478" s="39" t="s">
        <v>0</v>
      </c>
      <c r="J478" s="40" t="s">
        <v>5552</v>
      </c>
    </row>
    <row r="479" spans="1:10" x14ac:dyDescent="0.25">
      <c r="A479" s="15" t="s">
        <v>4939</v>
      </c>
      <c r="B479" s="41" t="str">
        <f>HYPERLINK(Table1[[#This Row],[Link]], Table1[[#This Row],[Pattern w/out Hyperlink]])</f>
        <v>Poise</v>
      </c>
      <c r="C479" s="39">
        <f t="shared" si="7"/>
        <v>3</v>
      </c>
      <c r="D479" s="39" t="s">
        <v>21</v>
      </c>
      <c r="E479" s="39" t="s">
        <v>1466</v>
      </c>
      <c r="F479" s="10">
        <v>41</v>
      </c>
      <c r="G479" s="10"/>
      <c r="H479" s="8" t="s">
        <v>4940</v>
      </c>
      <c r="I479" s="39" t="s">
        <v>5090</v>
      </c>
      <c r="J479" s="40" t="s">
        <v>5144</v>
      </c>
    </row>
    <row r="480" spans="1:10" ht="28.5" x14ac:dyDescent="0.25">
      <c r="A480" s="15" t="s">
        <v>730</v>
      </c>
      <c r="B480" s="42" t="str">
        <f>HYPERLINK(Table1[[#This Row],[Link]], Table1[[#This Row],[Pattern w/out Hyperlink]])</f>
        <v>Polka</v>
      </c>
      <c r="C480" s="39">
        <f t="shared" si="7"/>
        <v>3</v>
      </c>
      <c r="D480" s="39" t="s">
        <v>22</v>
      </c>
      <c r="E480" s="39" t="s">
        <v>1466</v>
      </c>
      <c r="F480" s="10">
        <f>Table1[[#This Row],[USD Pricing]]*Exchange!$A$1</f>
        <v>37.729999999999997</v>
      </c>
      <c r="G480" s="10">
        <v>26.95</v>
      </c>
      <c r="H480" s="8" t="s">
        <v>1758</v>
      </c>
      <c r="I480" s="39" t="s">
        <v>0</v>
      </c>
      <c r="J480" s="40" t="s">
        <v>5439</v>
      </c>
    </row>
    <row r="481" spans="1:10" ht="28.5" x14ac:dyDescent="0.25">
      <c r="A481" s="15" t="s">
        <v>8365</v>
      </c>
      <c r="B481" s="41" t="str">
        <f>HYPERLINK(Table1[[#This Row],[Link]], Table1[[#This Row],[Pattern w/out Hyperlink]])</f>
        <v>Ponder</v>
      </c>
      <c r="C481" s="39">
        <f t="shared" si="7"/>
        <v>3</v>
      </c>
      <c r="D481" s="39" t="s">
        <v>2668</v>
      </c>
      <c r="E481" s="39" t="s">
        <v>1466</v>
      </c>
      <c r="F481" s="10">
        <v>38.75</v>
      </c>
      <c r="G481" s="10"/>
      <c r="H481" s="8" t="s">
        <v>8366</v>
      </c>
      <c r="I481" s="39" t="s">
        <v>1598</v>
      </c>
      <c r="J481" s="40" t="s">
        <v>6178</v>
      </c>
    </row>
    <row r="482" spans="1:10" ht="28.5" x14ac:dyDescent="0.25">
      <c r="A482" s="15" t="s">
        <v>6782</v>
      </c>
      <c r="B482" s="41" t="str">
        <f>HYPERLINK(Table1[[#This Row],[Link]], Table1[[#This Row],[Pattern w/out Hyperlink]])</f>
        <v>Pose</v>
      </c>
      <c r="C482" s="39">
        <f t="shared" si="7"/>
        <v>3</v>
      </c>
      <c r="D482" s="39" t="s">
        <v>28</v>
      </c>
      <c r="E482" s="39" t="s">
        <v>1466</v>
      </c>
      <c r="F482" s="10">
        <f>Table1[[#This Row],[USD Pricing]]*Exchange!$A$1</f>
        <v>42.279999999999994</v>
      </c>
      <c r="G482" s="10">
        <v>30.2</v>
      </c>
      <c r="H482" s="8" t="s">
        <v>6783</v>
      </c>
      <c r="I482" s="39" t="s">
        <v>5090</v>
      </c>
      <c r="J482" s="40" t="s">
        <v>6784</v>
      </c>
    </row>
    <row r="483" spans="1:10" x14ac:dyDescent="0.25">
      <c r="A483" s="15" t="s">
        <v>3272</v>
      </c>
      <c r="B483" s="41" t="str">
        <f>HYPERLINK(Table1[[#This Row],[Link]], Table1[[#This Row],[Pattern w/out Hyperlink]])</f>
        <v>Preppy</v>
      </c>
      <c r="C483" s="39">
        <f t="shared" si="7"/>
        <v>3</v>
      </c>
      <c r="D483" s="39" t="s">
        <v>28</v>
      </c>
      <c r="E483" s="39" t="s">
        <v>1466</v>
      </c>
      <c r="F483" s="10">
        <f>Table1[[#This Row],[USD Pricing]]*Exchange!$A$1</f>
        <v>38.22</v>
      </c>
      <c r="G483" s="10">
        <v>27.3</v>
      </c>
      <c r="H483" s="8" t="s">
        <v>6785</v>
      </c>
      <c r="I483" s="39" t="s">
        <v>0</v>
      </c>
      <c r="J483" s="40" t="s">
        <v>5144</v>
      </c>
    </row>
    <row r="484" spans="1:10" x14ac:dyDescent="0.25">
      <c r="A484" s="15" t="s">
        <v>741</v>
      </c>
      <c r="B484" s="42" t="str">
        <f>HYPERLINK(Table1[[#This Row],[Link]], Table1[[#This Row],[Pattern w/out Hyperlink]])</f>
        <v>Prestige</v>
      </c>
      <c r="C484" s="39">
        <f t="shared" si="7"/>
        <v>3</v>
      </c>
      <c r="D484" s="39" t="s">
        <v>21</v>
      </c>
      <c r="E484" s="39" t="s">
        <v>1466</v>
      </c>
      <c r="F484" s="10">
        <v>40</v>
      </c>
      <c r="G484" s="10"/>
      <c r="H484" s="8" t="s">
        <v>2269</v>
      </c>
      <c r="I484" s="39" t="s">
        <v>1598</v>
      </c>
      <c r="J484" s="40" t="s">
        <v>5144</v>
      </c>
    </row>
    <row r="485" spans="1:10" x14ac:dyDescent="0.25">
      <c r="A485" s="15" t="s">
        <v>2330</v>
      </c>
      <c r="B485" s="42" t="str">
        <f>HYPERLINK(Table1[[#This Row],[Link]], Table1[[#This Row],[Pattern w/out Hyperlink]])</f>
        <v>Purevelour</v>
      </c>
      <c r="C485" s="39">
        <f t="shared" si="7"/>
        <v>3</v>
      </c>
      <c r="D485" s="39" t="s">
        <v>21</v>
      </c>
      <c r="E485" s="39" t="s">
        <v>1466</v>
      </c>
      <c r="F485" s="10">
        <v>45</v>
      </c>
      <c r="G485" s="10"/>
      <c r="H485" s="8" t="s">
        <v>2331</v>
      </c>
      <c r="I485" s="39" t="s">
        <v>1598</v>
      </c>
      <c r="J485" s="40" t="s">
        <v>5144</v>
      </c>
    </row>
    <row r="486" spans="1:10" ht="28.5" x14ac:dyDescent="0.25">
      <c r="A486" s="15" t="s">
        <v>758</v>
      </c>
      <c r="B486" s="41" t="str">
        <f>HYPERLINK(Table1[[#This Row],[Link]], Table1[[#This Row],[Pattern w/out Hyperlink]])</f>
        <v>Quest</v>
      </c>
      <c r="C486" s="39">
        <f t="shared" si="7"/>
        <v>3</v>
      </c>
      <c r="D486" s="39" t="s">
        <v>1596</v>
      </c>
      <c r="E486" s="39" t="s">
        <v>1466</v>
      </c>
      <c r="F486" s="10">
        <v>39</v>
      </c>
      <c r="G486" s="10"/>
      <c r="H486" s="8" t="s">
        <v>5106</v>
      </c>
      <c r="I486" s="39" t="s">
        <v>1598</v>
      </c>
      <c r="J486" s="40" t="s">
        <v>5433</v>
      </c>
    </row>
    <row r="487" spans="1:10" ht="28.5" x14ac:dyDescent="0.25">
      <c r="A487" s="15" t="s">
        <v>3275</v>
      </c>
      <c r="B487" s="41" t="str">
        <f>HYPERLINK(Table1[[#This Row],[Link]], Table1[[#This Row],[Pattern w/out Hyperlink]])</f>
        <v>Ravi</v>
      </c>
      <c r="C487" s="39">
        <f t="shared" si="7"/>
        <v>3</v>
      </c>
      <c r="D487" s="39" t="s">
        <v>28</v>
      </c>
      <c r="E487" s="39" t="s">
        <v>1466</v>
      </c>
      <c r="F487" s="10">
        <f>Table1[[#This Row],[USD Pricing]]*Exchange!$A$1</f>
        <v>38.01</v>
      </c>
      <c r="G487" s="10">
        <v>27.15</v>
      </c>
      <c r="H487" s="8" t="s">
        <v>6796</v>
      </c>
      <c r="I487" s="39" t="s">
        <v>0</v>
      </c>
      <c r="J487" s="40" t="s">
        <v>5253</v>
      </c>
    </row>
    <row r="488" spans="1:10" x14ac:dyDescent="0.25">
      <c r="A488" s="15" t="s">
        <v>772</v>
      </c>
      <c r="B488" s="42" t="str">
        <f>HYPERLINK(Table1[[#This Row],[Link]], Table1[[#This Row],[Pattern w/out Hyperlink]])</f>
        <v>Reed</v>
      </c>
      <c r="C488" s="39">
        <f t="shared" si="7"/>
        <v>3</v>
      </c>
      <c r="D488" s="39" t="s">
        <v>21</v>
      </c>
      <c r="E488" s="39" t="s">
        <v>1466</v>
      </c>
      <c r="F488" s="10">
        <v>40</v>
      </c>
      <c r="G488" s="10"/>
      <c r="H488" s="8" t="s">
        <v>2340</v>
      </c>
      <c r="I488" s="39" t="s">
        <v>5090</v>
      </c>
      <c r="J488" s="40" t="s">
        <v>5310</v>
      </c>
    </row>
    <row r="489" spans="1:10" x14ac:dyDescent="0.25">
      <c r="A489" s="15" t="s">
        <v>3883</v>
      </c>
      <c r="B489" s="41" t="str">
        <f>HYPERLINK(Table1[[#This Row],[Link]], Table1[[#This Row],[Pattern w/out Hyperlink]])</f>
        <v>Regal</v>
      </c>
      <c r="C489" s="39">
        <f t="shared" si="7"/>
        <v>3</v>
      </c>
      <c r="D489" s="39" t="s">
        <v>28</v>
      </c>
      <c r="E489" s="39" t="s">
        <v>1466</v>
      </c>
      <c r="F489" s="10">
        <f>Table1[[#This Row],[USD Pricing]]*Exchange!$A$1</f>
        <v>43.26</v>
      </c>
      <c r="G489" s="10">
        <v>30.9</v>
      </c>
      <c r="H489" s="8" t="s">
        <v>3972</v>
      </c>
      <c r="I489" s="39" t="s">
        <v>1598</v>
      </c>
      <c r="J489" s="40" t="s">
        <v>5144</v>
      </c>
    </row>
    <row r="490" spans="1:10" x14ac:dyDescent="0.25">
      <c r="A490" s="15" t="s">
        <v>7802</v>
      </c>
      <c r="B490" s="41" t="str">
        <f>HYPERLINK(Table1[[#This Row],[Link]], Table1[[#This Row],[Pattern w/out Hyperlink]])</f>
        <v>RePlay Zero</v>
      </c>
      <c r="C490" s="39">
        <f t="shared" si="7"/>
        <v>3</v>
      </c>
      <c r="D490" s="39" t="s">
        <v>1596</v>
      </c>
      <c r="E490" s="39" t="s">
        <v>1466</v>
      </c>
      <c r="F490" s="10">
        <v>36</v>
      </c>
      <c r="G490" s="10"/>
      <c r="H490" s="8" t="s">
        <v>7759</v>
      </c>
      <c r="I490" s="39" t="s">
        <v>5090</v>
      </c>
      <c r="J490" s="40" t="s">
        <v>6200</v>
      </c>
    </row>
    <row r="491" spans="1:10" ht="28.5" x14ac:dyDescent="0.25">
      <c r="A491" s="15" t="s">
        <v>779</v>
      </c>
      <c r="B491" s="42" t="str">
        <f>HYPERLINK(Table1[[#This Row],[Link]], Table1[[#This Row],[Pattern w/out Hyperlink]])</f>
        <v>Retrograde</v>
      </c>
      <c r="C491" s="39">
        <f t="shared" si="7"/>
        <v>3</v>
      </c>
      <c r="D491" s="39" t="s">
        <v>22</v>
      </c>
      <c r="E491" s="39" t="s">
        <v>1466</v>
      </c>
      <c r="F491" s="10">
        <f>Table1[[#This Row],[USD Pricing]]*Exchange!$A$1</f>
        <v>37.729999999999997</v>
      </c>
      <c r="G491" s="10">
        <v>26.95</v>
      </c>
      <c r="H491" s="8" t="s">
        <v>1763</v>
      </c>
      <c r="I491" s="39" t="s">
        <v>0</v>
      </c>
      <c r="J491" s="40" t="s">
        <v>6145</v>
      </c>
    </row>
    <row r="492" spans="1:10" x14ac:dyDescent="0.25">
      <c r="A492" s="15" t="s">
        <v>3358</v>
      </c>
      <c r="B492" s="41" t="str">
        <f>HYPERLINK(Table1[[#This Row],[Link]], Table1[[#This Row],[Pattern w/out Hyperlink]])</f>
        <v>Ribbons 421</v>
      </c>
      <c r="C492" s="39">
        <f t="shared" si="7"/>
        <v>3</v>
      </c>
      <c r="D492" s="39" t="s">
        <v>28</v>
      </c>
      <c r="E492" s="39" t="s">
        <v>1466</v>
      </c>
      <c r="F492" s="10">
        <f>Table1[[#This Row],[USD Pricing]]*Exchange!$A$1</f>
        <v>35.209999999999994</v>
      </c>
      <c r="G492" s="10">
        <v>25.15</v>
      </c>
      <c r="H492" s="8" t="s">
        <v>6977</v>
      </c>
      <c r="I492" s="39" t="s">
        <v>0</v>
      </c>
      <c r="J492" s="40" t="s">
        <v>5183</v>
      </c>
    </row>
    <row r="493" spans="1:10" x14ac:dyDescent="0.25">
      <c r="A493" s="15" t="s">
        <v>783</v>
      </c>
      <c r="B493" s="42" t="str">
        <f>HYPERLINK(Table1[[#This Row],[Link]], Table1[[#This Row],[Pattern w/out Hyperlink]])</f>
        <v>Riddle</v>
      </c>
      <c r="C493" s="39">
        <f t="shared" si="7"/>
        <v>3</v>
      </c>
      <c r="D493" s="39" t="s">
        <v>22</v>
      </c>
      <c r="E493" s="39" t="s">
        <v>1466</v>
      </c>
      <c r="F493" s="10">
        <f>Table1[[#This Row],[USD Pricing]]*Exchange!$A$1</f>
        <v>39.129999999999995</v>
      </c>
      <c r="G493" s="10">
        <v>27.95</v>
      </c>
      <c r="H493" s="8" t="s">
        <v>1764</v>
      </c>
      <c r="I493" s="39" t="s">
        <v>0</v>
      </c>
      <c r="J493" s="40" t="s">
        <v>5144</v>
      </c>
    </row>
    <row r="494" spans="1:10" x14ac:dyDescent="0.25">
      <c r="A494" s="15" t="s">
        <v>7074</v>
      </c>
      <c r="B494" s="41" t="str">
        <f>HYPERLINK(Table1[[#This Row],[Link]], Table1[[#This Row],[Pattern w/out Hyperlink]])</f>
        <v>Ritzi</v>
      </c>
      <c r="C494" s="39">
        <f t="shared" si="7"/>
        <v>3</v>
      </c>
      <c r="D494" s="39" t="s">
        <v>24</v>
      </c>
      <c r="E494" s="39" t="s">
        <v>1466</v>
      </c>
      <c r="F494" s="10">
        <f>Table1[[#This Row],[USD Pricing]]*Exchange!$A$1</f>
        <v>39.83</v>
      </c>
      <c r="G494" s="10">
        <v>28.45</v>
      </c>
      <c r="H494" s="8" t="s">
        <v>7075</v>
      </c>
      <c r="I494" s="39" t="s">
        <v>5090</v>
      </c>
      <c r="J494" s="40" t="s">
        <v>7076</v>
      </c>
    </row>
    <row r="495" spans="1:10" x14ac:dyDescent="0.25">
      <c r="A495" s="15" t="s">
        <v>790</v>
      </c>
      <c r="B495" s="41" t="str">
        <f>HYPERLINK(Table1[[#This Row],[Link]], Table1[[#This Row],[Pattern w/out Hyperlink]])</f>
        <v>Rivet</v>
      </c>
      <c r="C495" s="39">
        <f t="shared" si="7"/>
        <v>3</v>
      </c>
      <c r="D495" s="39" t="s">
        <v>1596</v>
      </c>
      <c r="E495" s="39" t="s">
        <v>1466</v>
      </c>
      <c r="F495" s="10">
        <v>40</v>
      </c>
      <c r="G495" s="10"/>
      <c r="H495" s="8" t="s">
        <v>5110</v>
      </c>
      <c r="I495" s="39" t="s">
        <v>5090</v>
      </c>
      <c r="J495" s="40" t="s">
        <v>5150</v>
      </c>
    </row>
    <row r="496" spans="1:10" x14ac:dyDescent="0.25">
      <c r="A496" s="15" t="s">
        <v>7606</v>
      </c>
      <c r="B496" s="41" t="str">
        <f>HYPERLINK(Table1[[#This Row],[Link]], Table1[[#This Row],[Pattern w/out Hyperlink]])</f>
        <v>Rodin</v>
      </c>
      <c r="C496" s="39">
        <f t="shared" si="7"/>
        <v>3</v>
      </c>
      <c r="D496" s="39" t="s">
        <v>21</v>
      </c>
      <c r="E496" s="39" t="s">
        <v>1466</v>
      </c>
      <c r="F496" s="10">
        <v>43</v>
      </c>
      <c r="G496" s="10"/>
      <c r="H496" s="8" t="s">
        <v>7607</v>
      </c>
      <c r="I496" s="39" t="s">
        <v>0</v>
      </c>
      <c r="J496" s="40" t="s">
        <v>5144</v>
      </c>
    </row>
    <row r="497" spans="1:10" x14ac:dyDescent="0.25">
      <c r="A497" s="15" t="s">
        <v>795</v>
      </c>
      <c r="B497" s="42" t="str">
        <f>HYPERLINK(Table1[[#This Row],[Link]], Table1[[#This Row],[Pattern w/out Hyperlink]])</f>
        <v>Room Service</v>
      </c>
      <c r="C497" s="39">
        <f t="shared" si="7"/>
        <v>3</v>
      </c>
      <c r="D497" s="39" t="s">
        <v>21</v>
      </c>
      <c r="E497" s="39" t="s">
        <v>1466</v>
      </c>
      <c r="F497" s="10">
        <v>41</v>
      </c>
      <c r="G497" s="10"/>
      <c r="H497" s="8" t="s">
        <v>2343</v>
      </c>
      <c r="I497" s="39" t="s">
        <v>5090</v>
      </c>
      <c r="J497" s="40" t="s">
        <v>5246</v>
      </c>
    </row>
    <row r="498" spans="1:10" x14ac:dyDescent="0.25">
      <c r="A498" s="15" t="s">
        <v>3886</v>
      </c>
      <c r="B498" s="41" t="str">
        <f>HYPERLINK(Table1[[#This Row],[Link]], Table1[[#This Row],[Pattern w/out Hyperlink]])</f>
        <v>Rosemont</v>
      </c>
      <c r="C498" s="39">
        <f t="shared" si="7"/>
        <v>3</v>
      </c>
      <c r="D498" s="39" t="s">
        <v>2664</v>
      </c>
      <c r="E498" s="39" t="s">
        <v>1466</v>
      </c>
      <c r="F498" s="10">
        <f>Table1[[#This Row],[USD Pricing]]*Exchange!$A$1</f>
        <v>40.599999999999994</v>
      </c>
      <c r="G498" s="10">
        <v>29</v>
      </c>
      <c r="H498" s="8" t="s">
        <v>3911</v>
      </c>
      <c r="I498" s="39" t="s">
        <v>5090</v>
      </c>
      <c r="J498" s="40" t="s">
        <v>5144</v>
      </c>
    </row>
    <row r="499" spans="1:10" ht="28.5" x14ac:dyDescent="0.25">
      <c r="A499" s="15" t="s">
        <v>3360</v>
      </c>
      <c r="B499" s="41" t="str">
        <f>HYPERLINK(Table1[[#This Row],[Link]], Table1[[#This Row],[Pattern w/out Hyperlink]])</f>
        <v>Sandy Shores 312</v>
      </c>
      <c r="C499" s="39">
        <f t="shared" si="7"/>
        <v>3</v>
      </c>
      <c r="D499" s="39" t="s">
        <v>28</v>
      </c>
      <c r="E499" s="39" t="s">
        <v>1466</v>
      </c>
      <c r="F499" s="10">
        <f>Table1[[#This Row],[USD Pricing]]*Exchange!$A$1</f>
        <v>39.549999999999997</v>
      </c>
      <c r="G499" s="10">
        <v>28.25</v>
      </c>
      <c r="H499" s="8" t="s">
        <v>6978</v>
      </c>
      <c r="I499" s="39" t="s">
        <v>5090</v>
      </c>
      <c r="J499" s="40" t="s">
        <v>5986</v>
      </c>
    </row>
    <row r="500" spans="1:10" ht="28.5" x14ac:dyDescent="0.25">
      <c r="A500" s="15" t="s">
        <v>822</v>
      </c>
      <c r="B500" s="42" t="str">
        <f>HYPERLINK(Table1[[#This Row],[Link]], Table1[[#This Row],[Pattern w/out Hyperlink]])</f>
        <v>Scout</v>
      </c>
      <c r="C500" s="39">
        <f t="shared" si="7"/>
        <v>3</v>
      </c>
      <c r="D500" s="39" t="s">
        <v>24</v>
      </c>
      <c r="E500" s="39" t="s">
        <v>1466</v>
      </c>
      <c r="F500" s="10">
        <f>Table1[[#This Row],[USD Pricing]]*Exchange!$A$1</f>
        <v>39.129999999999995</v>
      </c>
      <c r="G500" s="10">
        <v>27.95</v>
      </c>
      <c r="H500" s="8" t="s">
        <v>2034</v>
      </c>
      <c r="I500" s="39" t="s">
        <v>0</v>
      </c>
      <c r="J500" s="40" t="s">
        <v>5364</v>
      </c>
    </row>
    <row r="501" spans="1:10" ht="28.5" x14ac:dyDescent="0.25">
      <c r="A501" s="15" t="s">
        <v>6806</v>
      </c>
      <c r="B501" s="41" t="str">
        <f>HYPERLINK(Table1[[#This Row],[Link]], Table1[[#This Row],[Pattern w/out Hyperlink]])</f>
        <v>Secco</v>
      </c>
      <c r="C501" s="39">
        <f t="shared" si="7"/>
        <v>3</v>
      </c>
      <c r="D501" s="39" t="s">
        <v>28</v>
      </c>
      <c r="E501" s="39" t="s">
        <v>1466</v>
      </c>
      <c r="F501" s="10">
        <f>Table1[[#This Row],[USD Pricing]]*Exchange!$A$1</f>
        <v>36.959999999999994</v>
      </c>
      <c r="G501" s="10">
        <v>26.4</v>
      </c>
      <c r="H501" s="8" t="s">
        <v>6807</v>
      </c>
      <c r="I501" s="39" t="s">
        <v>5090</v>
      </c>
      <c r="J501" s="40" t="s">
        <v>6808</v>
      </c>
    </row>
    <row r="502" spans="1:10" x14ac:dyDescent="0.25">
      <c r="A502" s="15" t="s">
        <v>3056</v>
      </c>
      <c r="B502" s="41" t="str">
        <f>HYPERLINK(Table1[[#This Row],[Link]], Table1[[#This Row],[Pattern w/out Hyperlink]])</f>
        <v>Senecal</v>
      </c>
      <c r="C502" s="39">
        <f t="shared" si="7"/>
        <v>3</v>
      </c>
      <c r="D502" s="39" t="s">
        <v>27</v>
      </c>
      <c r="E502" s="39" t="s">
        <v>1466</v>
      </c>
      <c r="F502" s="10">
        <v>36.5</v>
      </c>
      <c r="G502" s="10"/>
      <c r="H502" s="15" t="s">
        <v>3058</v>
      </c>
      <c r="I502" s="39" t="s">
        <v>1598</v>
      </c>
      <c r="J502" s="40" t="s">
        <v>5144</v>
      </c>
    </row>
    <row r="503" spans="1:10" ht="28.5" x14ac:dyDescent="0.25">
      <c r="A503" s="15" t="s">
        <v>833</v>
      </c>
      <c r="B503" s="42" t="str">
        <f>HYPERLINK(Table1[[#This Row],[Link]], Table1[[#This Row],[Pattern w/out Hyperlink]])</f>
        <v>Sequence</v>
      </c>
      <c r="C503" s="39">
        <f t="shared" si="7"/>
        <v>3</v>
      </c>
      <c r="D503" s="39" t="s">
        <v>22</v>
      </c>
      <c r="E503" s="39" t="s">
        <v>1466</v>
      </c>
      <c r="F503" s="10">
        <f>Table1[[#This Row],[USD Pricing]]*Exchange!$A$1</f>
        <v>39.129999999999995</v>
      </c>
      <c r="G503" s="10">
        <v>27.95</v>
      </c>
      <c r="H503" s="8" t="s">
        <v>1771</v>
      </c>
      <c r="I503" s="39" t="s">
        <v>5090</v>
      </c>
      <c r="J503" s="40" t="s">
        <v>5989</v>
      </c>
    </row>
    <row r="504" spans="1:10" ht="28.5" x14ac:dyDescent="0.25">
      <c r="A504" s="15" t="s">
        <v>840</v>
      </c>
      <c r="B504" s="42" t="str">
        <f>HYPERLINK(Table1[[#This Row],[Link]], Table1[[#This Row],[Pattern w/out Hyperlink]])</f>
        <v>Shift</v>
      </c>
      <c r="C504" s="39">
        <f t="shared" si="7"/>
        <v>3</v>
      </c>
      <c r="D504" s="39" t="s">
        <v>22</v>
      </c>
      <c r="E504" s="39" t="s">
        <v>1466</v>
      </c>
      <c r="F504" s="10">
        <f>Table1[[#This Row],[USD Pricing]]*Exchange!$A$1</f>
        <v>38.5</v>
      </c>
      <c r="G504" s="10">
        <v>27.5</v>
      </c>
      <c r="H504" s="8" t="s">
        <v>1773</v>
      </c>
      <c r="I504" s="39" t="s">
        <v>1598</v>
      </c>
      <c r="J504" s="40" t="s">
        <v>5853</v>
      </c>
    </row>
    <row r="505" spans="1:10" ht="28.5" x14ac:dyDescent="0.25">
      <c r="A505" s="15" t="s">
        <v>842</v>
      </c>
      <c r="B505" s="41" t="str">
        <f>HYPERLINK(Table1[[#This Row],[Link]], Table1[[#This Row],[Pattern w/out Hyperlink]])</f>
        <v>Shimmer</v>
      </c>
      <c r="C505" s="39">
        <f t="shared" si="7"/>
        <v>3</v>
      </c>
      <c r="D505" s="39" t="s">
        <v>20</v>
      </c>
      <c r="E505" s="39" t="s">
        <v>1466</v>
      </c>
      <c r="F505" s="10">
        <f>Table1[[#This Row],[USD Pricing]]*Exchange!$A$1</f>
        <v>41.93</v>
      </c>
      <c r="G505" s="10">
        <v>29.95</v>
      </c>
      <c r="H505" s="8" t="s">
        <v>7457</v>
      </c>
      <c r="I505" s="39" t="s">
        <v>5090</v>
      </c>
      <c r="J505" s="40" t="s">
        <v>6142</v>
      </c>
    </row>
    <row r="506" spans="1:10" ht="28.5" x14ac:dyDescent="0.25">
      <c r="A506" s="15" t="s">
        <v>8685</v>
      </c>
      <c r="B506" s="41" t="str">
        <f>HYPERLINK(Table1[[#This Row],[Link]], Table1[[#This Row],[Pattern w/out Hyperlink]])</f>
        <v>Simplicity</v>
      </c>
      <c r="C506" s="39">
        <f t="shared" si="7"/>
        <v>3</v>
      </c>
      <c r="D506" s="39" t="s">
        <v>8491</v>
      </c>
      <c r="E506" s="39" t="s">
        <v>1466</v>
      </c>
      <c r="F506" s="10">
        <v>41</v>
      </c>
      <c r="G506" s="10"/>
      <c r="H506" s="8" t="s">
        <v>8686</v>
      </c>
      <c r="I506" s="39" t="s">
        <v>1598</v>
      </c>
      <c r="J506" s="40" t="s">
        <v>5425</v>
      </c>
    </row>
    <row r="507" spans="1:10" ht="28.5" x14ac:dyDescent="0.25">
      <c r="A507" s="15" t="s">
        <v>3888</v>
      </c>
      <c r="B507" s="41" t="str">
        <f>HYPERLINK(Table1[[#This Row],[Link]], Table1[[#This Row],[Pattern w/out Hyperlink]])</f>
        <v>Skipper</v>
      </c>
      <c r="C507" s="39">
        <f t="shared" si="7"/>
        <v>3</v>
      </c>
      <c r="D507" s="39" t="s">
        <v>2664</v>
      </c>
      <c r="E507" s="39" t="s">
        <v>1466</v>
      </c>
      <c r="F507" s="10">
        <f>Table1[[#This Row],[USD Pricing]]*Exchange!$A$1</f>
        <v>39.199999999999996</v>
      </c>
      <c r="G507" s="10">
        <v>28</v>
      </c>
      <c r="H507" s="8" t="s">
        <v>3913</v>
      </c>
      <c r="I507" s="39" t="s">
        <v>5090</v>
      </c>
      <c r="J507" s="40" t="s">
        <v>6104</v>
      </c>
    </row>
    <row r="508" spans="1:10" x14ac:dyDescent="0.25">
      <c r="A508" s="15" t="s">
        <v>3665</v>
      </c>
      <c r="B508" s="41" t="str">
        <f>HYPERLINK(Table1[[#This Row],[Link]], Table1[[#This Row],[Pattern w/out Hyperlink]])</f>
        <v>Soave</v>
      </c>
      <c r="C508" s="39">
        <f t="shared" si="7"/>
        <v>3</v>
      </c>
      <c r="D508" s="39" t="s">
        <v>3628</v>
      </c>
      <c r="E508" s="39" t="s">
        <v>1466</v>
      </c>
      <c r="F508" s="10">
        <f>Table1[[#This Row],[USD Pricing]]*Exchange!$A$1</f>
        <v>42</v>
      </c>
      <c r="G508" s="10">
        <v>30</v>
      </c>
      <c r="H508" s="8" t="s">
        <v>3666</v>
      </c>
      <c r="I508" s="39" t="s">
        <v>1598</v>
      </c>
      <c r="J508" s="40" t="s">
        <v>5144</v>
      </c>
    </row>
    <row r="509" spans="1:10" x14ac:dyDescent="0.25">
      <c r="A509" s="15" t="s">
        <v>899</v>
      </c>
      <c r="B509" s="42" t="str">
        <f>HYPERLINK(Table1[[#This Row],[Link]], Table1[[#This Row],[Pattern w/out Hyperlink]])</f>
        <v>Soho</v>
      </c>
      <c r="C509" s="39">
        <f t="shared" si="7"/>
        <v>3</v>
      </c>
      <c r="D509" s="39" t="s">
        <v>26</v>
      </c>
      <c r="E509" s="39" t="s">
        <v>1466</v>
      </c>
      <c r="F509" s="10">
        <v>42.75</v>
      </c>
      <c r="G509" s="10"/>
      <c r="H509" s="8" t="s">
        <v>1083</v>
      </c>
      <c r="I509" s="39" t="s">
        <v>5090</v>
      </c>
      <c r="J509" s="40" t="s">
        <v>5189</v>
      </c>
    </row>
    <row r="510" spans="1:10" ht="28.5" x14ac:dyDescent="0.25">
      <c r="A510" s="15" t="s">
        <v>4655</v>
      </c>
      <c r="B510" s="41" t="str">
        <f>HYPERLINK(Table1[[#This Row],[Link]], Table1[[#This Row],[Pattern w/out Hyperlink]])</f>
        <v>Solid Ground</v>
      </c>
      <c r="C510" s="39">
        <f t="shared" si="7"/>
        <v>3</v>
      </c>
      <c r="D510" s="39" t="s">
        <v>20</v>
      </c>
      <c r="E510" s="39" t="s">
        <v>1466</v>
      </c>
      <c r="F510" s="10">
        <f>Table1[[#This Row],[USD Pricing]]*Exchange!$A$1</f>
        <v>39.129999999999995</v>
      </c>
      <c r="G510" s="10">
        <v>27.95</v>
      </c>
      <c r="H510" s="8" t="s">
        <v>4656</v>
      </c>
      <c r="I510" s="39" t="s">
        <v>5090</v>
      </c>
      <c r="J510" s="40" t="s">
        <v>5370</v>
      </c>
    </row>
    <row r="511" spans="1:10" x14ac:dyDescent="0.25">
      <c r="A511" s="15" t="s">
        <v>2639</v>
      </c>
      <c r="B511" s="41" t="str">
        <f>HYPERLINK(Table1[[#This Row],[Link]], Table1[[#This Row],[Pattern w/out Hyperlink]])</f>
        <v>Sonnet</v>
      </c>
      <c r="C511" s="39">
        <f t="shared" si="7"/>
        <v>3</v>
      </c>
      <c r="D511" s="39" t="s">
        <v>2664</v>
      </c>
      <c r="E511" s="39" t="s">
        <v>1466</v>
      </c>
      <c r="F511" s="10">
        <f>Table1[[#This Row],[USD Pricing]]*Exchange!$A$1</f>
        <v>40.599999999999994</v>
      </c>
      <c r="G511" s="10">
        <v>29</v>
      </c>
      <c r="H511" s="8" t="s">
        <v>3914</v>
      </c>
      <c r="I511" s="39" t="s">
        <v>0</v>
      </c>
      <c r="J511" s="40" t="s">
        <v>5144</v>
      </c>
    </row>
    <row r="512" spans="1:10" x14ac:dyDescent="0.25">
      <c r="A512" s="15" t="s">
        <v>7768</v>
      </c>
      <c r="B512" s="41" t="str">
        <f>HYPERLINK(Table1[[#This Row],[Link]], Table1[[#This Row],[Pattern w/out Hyperlink]])</f>
        <v>Spellbound</v>
      </c>
      <c r="C512" s="39">
        <f t="shared" si="7"/>
        <v>3</v>
      </c>
      <c r="D512" s="39" t="s">
        <v>2721</v>
      </c>
      <c r="E512" s="39" t="s">
        <v>1466</v>
      </c>
      <c r="F512" s="10">
        <v>36.25</v>
      </c>
      <c r="G512" s="10"/>
      <c r="H512" s="8" t="s">
        <v>8002</v>
      </c>
      <c r="I512" s="39" t="s">
        <v>0</v>
      </c>
      <c r="J512" s="40" t="s">
        <v>5949</v>
      </c>
    </row>
    <row r="513" spans="1:10" x14ac:dyDescent="0.25">
      <c r="A513" s="15" t="s">
        <v>916</v>
      </c>
      <c r="B513" s="42" t="str">
        <f>HYPERLINK(Table1[[#This Row],[Link]], Table1[[#This Row],[Pattern w/out Hyperlink]])</f>
        <v>Sport Jacket</v>
      </c>
      <c r="C513" s="39">
        <f t="shared" si="7"/>
        <v>3</v>
      </c>
      <c r="D513" s="39" t="s">
        <v>21</v>
      </c>
      <c r="E513" s="39" t="s">
        <v>1466</v>
      </c>
      <c r="F513" s="10">
        <v>41</v>
      </c>
      <c r="G513" s="10"/>
      <c r="H513" s="8" t="s">
        <v>1198</v>
      </c>
      <c r="I513" s="39" t="s">
        <v>5090</v>
      </c>
      <c r="J513" s="40" t="s">
        <v>5144</v>
      </c>
    </row>
    <row r="514" spans="1:10" x14ac:dyDescent="0.25">
      <c r="A514" s="15" t="s">
        <v>918</v>
      </c>
      <c r="B514" s="41" t="str">
        <f>HYPERLINK(Table1[[#This Row],[Link]], Table1[[#This Row],[Pattern w/out Hyperlink]])</f>
        <v>Sprint</v>
      </c>
      <c r="C514" s="39">
        <f t="shared" ref="C514:C577" si="8">IF(F514&lt;=$L$1,$K$1,IF(AND(F514&gt;=$L$2,F514&lt;=$M$2),$K$2,IF(AND(F514&gt;=$L$3,F514&lt;=$M$3),$K$3,IF(AND(F514&gt;=$L$4,F514&lt;=$M$4),$K$4,IF(AND(F514&gt;=$L$5,F514&lt;=$M$5),$K$5,IF(AND(F514&gt;=$L$6,F514&lt;=$M$6),$K$6,IF(AND(F514&gt;=$L$7,F514&lt;=$M$7),$K$7,IF(AND(F514&gt;=$L$8,F514&lt;=$M$8),$K$8,IF(AND(F514&gt;=$L$9,F514&lt;=$M$9),$K$9,IF(AND(F514&gt;$L$10,F514&lt;=$M$10),$K$10,IF(AND(F514&gt;=$L$11,F514&lt;=$M$11),$K$11,IF(AND(F514&gt;=$L$12,F514&lt;=$M$12),$K$12,IF(AND(F514&gt;=$L$13,F514&lt;=$M$13),$K$13,IF(AND(F514&gt;=$L$14,F514&lt;=$M$14),$K$14,IF(AND(F514&gt;=$L$15,F514&lt;=$M$15),$K$15,IF(AND(F514&gt;=$L$16,F514&lt;=$M$16),$K$16,IF(AND(F514&gt;=$L$17,F514&lt;=$M$17),$K$17,IF(AND(F514&gt;=$L$18,F514&lt;=$M$18),$K$18,IF(AND(F514&gt;=$L$19,F514&lt;=$M$19),$K$19,IF(AND(F514&gt;=$L$20,F514&lt;=$M$20),$K$20,IF(AND(F514&gt;=$L$21,F514&lt;=$M$21),$K$21,IF(AND(F514&gt;=$L$22,F514&lt;=$M$22),$K$22,IF(AND(F514&gt;=$L$23,F514&lt;=$M$23),$K$23,IF(AND(F514&gt;=$L$24,F514&lt;=$M$24),$K$24,IF(AND(F514&gt;=$L$25,F514&lt;=$M$25),$K$25,IF(AND(F514&gt;=$L$26,F514&lt;=$M$26),$K$26,IF(AND(F514&gt;=$L$27,F514&lt;=$M$27),$K$27,IF(AND(F514&gt;=$L$28,F514&lt;=$M$28),$K$28,IF(AND(F514&gt;=$L$29,F514&lt;=$M$29),$K$29,IF(AND(F514&gt;=$L$30,F514&lt;=$M$30),$K$30,IF(AND(F514&gt;=$L$31,F514&lt;=$M$31),$K$31,IF(AND(F514&gt;=$L$32,F514&lt;=$M$32),$K$32,""))))))))))))))))))))))))))))))))</f>
        <v>3</v>
      </c>
      <c r="D514" s="39" t="s">
        <v>1596</v>
      </c>
      <c r="E514" s="39" t="s">
        <v>1466</v>
      </c>
      <c r="F514" s="10">
        <v>39</v>
      </c>
      <c r="G514" s="10"/>
      <c r="H514" s="8" t="s">
        <v>7760</v>
      </c>
      <c r="I514" s="39" t="s">
        <v>5090</v>
      </c>
      <c r="J514" s="40" t="s">
        <v>5144</v>
      </c>
    </row>
    <row r="515" spans="1:10" x14ac:dyDescent="0.25">
      <c r="A515" s="15" t="s">
        <v>920</v>
      </c>
      <c r="B515" s="42" t="str">
        <f>HYPERLINK(Table1[[#This Row],[Link]], Table1[[#This Row],[Pattern w/out Hyperlink]])</f>
        <v>Square One</v>
      </c>
      <c r="C515" s="39">
        <f t="shared" si="8"/>
        <v>3</v>
      </c>
      <c r="D515" s="39" t="s">
        <v>22</v>
      </c>
      <c r="E515" s="39" t="s">
        <v>1466</v>
      </c>
      <c r="F515" s="10">
        <f>Table1[[#This Row],[USD Pricing]]*Exchange!$A$1</f>
        <v>44.099999999999994</v>
      </c>
      <c r="G515" s="10">
        <v>31.5</v>
      </c>
      <c r="H515" s="8" t="s">
        <v>1777</v>
      </c>
      <c r="I515" s="39" t="s">
        <v>0</v>
      </c>
      <c r="J515" s="40" t="s">
        <v>6129</v>
      </c>
    </row>
    <row r="516" spans="1:10" x14ac:dyDescent="0.25">
      <c r="A516" s="15" t="s">
        <v>3071</v>
      </c>
      <c r="B516" s="41" t="str">
        <f>HYPERLINK(Table1[[#This Row],[Link]], Table1[[#This Row],[Pattern w/out Hyperlink]])</f>
        <v>Stitch</v>
      </c>
      <c r="C516" s="39">
        <f t="shared" si="8"/>
        <v>3</v>
      </c>
      <c r="D516" s="39" t="s">
        <v>28</v>
      </c>
      <c r="E516" s="39" t="s">
        <v>1466</v>
      </c>
      <c r="F516" s="10">
        <f>Table1[[#This Row],[USD Pricing]]*Exchange!$A$1</f>
        <v>39.199999999999996</v>
      </c>
      <c r="G516" s="10">
        <v>28</v>
      </c>
      <c r="H516" s="8" t="s">
        <v>6818</v>
      </c>
      <c r="I516" s="39" t="s">
        <v>5090</v>
      </c>
      <c r="J516" s="40" t="s">
        <v>5144</v>
      </c>
    </row>
    <row r="517" spans="1:10" x14ac:dyDescent="0.25">
      <c r="A517" s="15" t="s">
        <v>939</v>
      </c>
      <c r="B517" s="42" t="str">
        <f>HYPERLINK(Table1[[#This Row],[Link]], Table1[[#This Row],[Pattern w/out Hyperlink]])</f>
        <v>Stride</v>
      </c>
      <c r="C517" s="39">
        <f t="shared" si="8"/>
        <v>3</v>
      </c>
      <c r="D517" s="39" t="s">
        <v>20</v>
      </c>
      <c r="E517" s="39" t="s">
        <v>1466</v>
      </c>
      <c r="F517" s="10">
        <f>Table1[[#This Row],[USD Pricing]]*Exchange!$A$1</f>
        <v>37.729999999999997</v>
      </c>
      <c r="G517" s="10">
        <v>26.95</v>
      </c>
      <c r="H517" s="8" t="s">
        <v>7462</v>
      </c>
      <c r="I517" s="39" t="s">
        <v>1598</v>
      </c>
      <c r="J517" s="40" t="s">
        <v>5144</v>
      </c>
    </row>
    <row r="518" spans="1:10" x14ac:dyDescent="0.25">
      <c r="A518" s="15" t="s">
        <v>2365</v>
      </c>
      <c r="B518" s="42" t="str">
        <f>HYPERLINK(Table1[[#This Row],[Link]], Table1[[#This Row],[Pattern w/out Hyperlink]])</f>
        <v>Sultan</v>
      </c>
      <c r="C518" s="39">
        <f t="shared" si="8"/>
        <v>3</v>
      </c>
      <c r="D518" s="39" t="s">
        <v>21</v>
      </c>
      <c r="E518" s="39" t="s">
        <v>1466</v>
      </c>
      <c r="F518" s="10">
        <v>45</v>
      </c>
      <c r="G518" s="10"/>
      <c r="H518" s="8" t="s">
        <v>2366</v>
      </c>
      <c r="I518" s="39" t="s">
        <v>1598</v>
      </c>
      <c r="J518" s="40" t="s">
        <v>5144</v>
      </c>
    </row>
    <row r="519" spans="1:10" x14ac:dyDescent="0.25">
      <c r="A519" s="15" t="s">
        <v>948</v>
      </c>
      <c r="B519" s="42" t="str">
        <f>HYPERLINK(Table1[[#This Row],[Link]], Table1[[#This Row],[Pattern w/out Hyperlink]])</f>
        <v>Summit</v>
      </c>
      <c r="C519" s="39">
        <f t="shared" si="8"/>
        <v>3</v>
      </c>
      <c r="D519" s="39" t="s">
        <v>26</v>
      </c>
      <c r="E519" s="39" t="s">
        <v>1466</v>
      </c>
      <c r="F519" s="10">
        <v>41.95</v>
      </c>
      <c r="G519" s="10"/>
      <c r="H519" s="8" t="s">
        <v>1620</v>
      </c>
      <c r="I519" s="39" t="s">
        <v>1598</v>
      </c>
      <c r="J519" s="40" t="s">
        <v>5144</v>
      </c>
    </row>
    <row r="520" spans="1:10" x14ac:dyDescent="0.25">
      <c r="A520" s="15" t="s">
        <v>4998</v>
      </c>
      <c r="B520" s="41" t="str">
        <f>HYPERLINK(Table1[[#This Row],[Link]], Table1[[#This Row],[Pattern w/out Hyperlink]])</f>
        <v>Sunfair</v>
      </c>
      <c r="C520" s="39">
        <f t="shared" si="8"/>
        <v>3</v>
      </c>
      <c r="D520" s="39" t="s">
        <v>21</v>
      </c>
      <c r="E520" s="39" t="s">
        <v>1466</v>
      </c>
      <c r="F520" s="10">
        <v>41</v>
      </c>
      <c r="G520" s="10"/>
      <c r="H520" s="8" t="s">
        <v>4999</v>
      </c>
      <c r="I520" s="39" t="s">
        <v>5090</v>
      </c>
      <c r="J520" s="40" t="s">
        <v>5144</v>
      </c>
    </row>
    <row r="521" spans="1:10" ht="28.5" x14ac:dyDescent="0.25">
      <c r="A521" s="15" t="s">
        <v>3286</v>
      </c>
      <c r="B521" s="41" t="str">
        <f>HYPERLINK(Table1[[#This Row],[Link]], Table1[[#This Row],[Pattern w/out Hyperlink]])</f>
        <v>Swirlscape</v>
      </c>
      <c r="C521" s="39">
        <f t="shared" si="8"/>
        <v>3</v>
      </c>
      <c r="D521" s="39" t="s">
        <v>28</v>
      </c>
      <c r="E521" s="39" t="s">
        <v>1466</v>
      </c>
      <c r="F521" s="10">
        <f>Table1[[#This Row],[USD Pricing]]*Exchange!$A$1</f>
        <v>39.83</v>
      </c>
      <c r="G521" s="10">
        <v>28.45</v>
      </c>
      <c r="H521" s="8" t="s">
        <v>6820</v>
      </c>
      <c r="I521" s="39" t="s">
        <v>5090</v>
      </c>
      <c r="J521" s="40" t="s">
        <v>6005</v>
      </c>
    </row>
    <row r="522" spans="1:10" x14ac:dyDescent="0.25">
      <c r="A522" s="15" t="s">
        <v>972</v>
      </c>
      <c r="B522" s="42" t="str">
        <f>HYPERLINK(Table1[[#This Row],[Link]], Table1[[#This Row],[Pattern w/out Hyperlink]])</f>
        <v>Takes Two To Tangle</v>
      </c>
      <c r="C522" s="39">
        <f t="shared" si="8"/>
        <v>3</v>
      </c>
      <c r="D522" s="39" t="s">
        <v>21</v>
      </c>
      <c r="E522" s="39" t="s">
        <v>1466</v>
      </c>
      <c r="F522" s="10">
        <v>43</v>
      </c>
      <c r="G522" s="10"/>
      <c r="H522" s="8" t="s">
        <v>1214</v>
      </c>
      <c r="I522" s="39" t="s">
        <v>0</v>
      </c>
      <c r="J522" s="40" t="s">
        <v>5323</v>
      </c>
    </row>
    <row r="523" spans="1:10" ht="28.5" x14ac:dyDescent="0.25">
      <c r="A523" s="15" t="s">
        <v>3289</v>
      </c>
      <c r="B523" s="41" t="str">
        <f>HYPERLINK(Table1[[#This Row],[Link]], Table1[[#This Row],[Pattern w/out Hyperlink]])</f>
        <v>Theo</v>
      </c>
      <c r="C523" s="39">
        <f t="shared" si="8"/>
        <v>3</v>
      </c>
      <c r="D523" s="39" t="s">
        <v>28</v>
      </c>
      <c r="E523" s="39" t="s">
        <v>1466</v>
      </c>
      <c r="F523" s="10">
        <f>Table1[[#This Row],[USD Pricing]]*Exchange!$A$1</f>
        <v>41.65</v>
      </c>
      <c r="G523" s="10">
        <v>29.75</v>
      </c>
      <c r="H523" s="8" t="s">
        <v>6827</v>
      </c>
      <c r="I523" s="39" t="s">
        <v>5090</v>
      </c>
      <c r="J523" s="40" t="s">
        <v>6008</v>
      </c>
    </row>
    <row r="524" spans="1:10" x14ac:dyDescent="0.25">
      <c r="A524" s="15" t="s">
        <v>1621</v>
      </c>
      <c r="B524" s="41" t="str">
        <f>HYPERLINK(Table1[[#This Row],[Link]], Table1[[#This Row],[Pattern w/out Hyperlink]])</f>
        <v>Theory</v>
      </c>
      <c r="C524" s="39">
        <f t="shared" si="8"/>
        <v>3</v>
      </c>
      <c r="D524" s="39" t="s">
        <v>2494</v>
      </c>
      <c r="E524" s="39" t="s">
        <v>1466</v>
      </c>
      <c r="F524" s="10">
        <f>Table1[[#This Row],[USD Pricing]]*Exchange!$A$1</f>
        <v>41.817999999999998</v>
      </c>
      <c r="G524" s="10">
        <v>29.87</v>
      </c>
      <c r="H524" s="8" t="s">
        <v>2651</v>
      </c>
      <c r="I524" s="39" t="s">
        <v>1598</v>
      </c>
      <c r="J524" s="40" t="s">
        <v>5144</v>
      </c>
    </row>
    <row r="525" spans="1:10" x14ac:dyDescent="0.25">
      <c r="A525" s="15" t="s">
        <v>3293</v>
      </c>
      <c r="B525" s="41" t="str">
        <f>HYPERLINK(Table1[[#This Row],[Link]], Table1[[#This Row],[Pattern w/out Hyperlink]])</f>
        <v>Tomorrow</v>
      </c>
      <c r="C525" s="39">
        <f t="shared" si="8"/>
        <v>3</v>
      </c>
      <c r="D525" s="39" t="s">
        <v>28</v>
      </c>
      <c r="E525" s="39" t="s">
        <v>1466</v>
      </c>
      <c r="F525" s="10">
        <f>Table1[[#This Row],[USD Pricing]]*Exchange!$A$1</f>
        <v>36.26</v>
      </c>
      <c r="G525" s="10">
        <v>25.9</v>
      </c>
      <c r="H525" s="8" t="s">
        <v>6832</v>
      </c>
      <c r="I525" s="39" t="s">
        <v>5090</v>
      </c>
      <c r="J525" s="40" t="s">
        <v>6012</v>
      </c>
    </row>
    <row r="526" spans="1:10" ht="28.5" x14ac:dyDescent="0.25">
      <c r="A526" s="15" t="s">
        <v>2876</v>
      </c>
      <c r="B526" s="41" t="str">
        <f>HYPERLINK(Table1[[#This Row],[Link]], Table1[[#This Row],[Pattern w/out Hyperlink]])</f>
        <v>Top Notch</v>
      </c>
      <c r="C526" s="39">
        <f t="shared" si="8"/>
        <v>3</v>
      </c>
      <c r="D526" s="39" t="s">
        <v>28</v>
      </c>
      <c r="E526" s="39" t="s">
        <v>1466</v>
      </c>
      <c r="F526" s="10">
        <f>Table1[[#This Row],[USD Pricing]]*Exchange!$A$1</f>
        <v>41.019999999999996</v>
      </c>
      <c r="G526" s="10">
        <v>29.3</v>
      </c>
      <c r="H526" s="8" t="s">
        <v>6833</v>
      </c>
      <c r="I526" s="39" t="s">
        <v>0</v>
      </c>
      <c r="J526" s="40" t="s">
        <v>6013</v>
      </c>
    </row>
    <row r="527" spans="1:10" x14ac:dyDescent="0.25">
      <c r="A527" s="15" t="s">
        <v>2653</v>
      </c>
      <c r="B527" s="41" t="str">
        <f>HYPERLINK(Table1[[#This Row],[Link]], Table1[[#This Row],[Pattern w/out Hyperlink]])</f>
        <v>Topknot</v>
      </c>
      <c r="C527" s="39">
        <f t="shared" si="8"/>
        <v>3</v>
      </c>
      <c r="D527" s="39" t="s">
        <v>2494</v>
      </c>
      <c r="E527" s="39" t="s">
        <v>1466</v>
      </c>
      <c r="F527" s="10">
        <f>Table1[[#This Row],[USD Pricing]]*Exchange!$A$1</f>
        <v>41.817999999999998</v>
      </c>
      <c r="G527" s="10">
        <v>29.87</v>
      </c>
      <c r="H527" s="8" t="s">
        <v>2654</v>
      </c>
      <c r="I527" s="39" t="s">
        <v>1598</v>
      </c>
      <c r="J527" s="40" t="s">
        <v>5246</v>
      </c>
    </row>
    <row r="528" spans="1:10" x14ac:dyDescent="0.25">
      <c r="A528" s="15" t="s">
        <v>1626</v>
      </c>
      <c r="B528" s="42" t="str">
        <f>HYPERLINK(Table1[[#This Row],[Link]], Table1[[#This Row],[Pattern w/out Hyperlink]])</f>
        <v>Transform</v>
      </c>
      <c r="C528" s="39">
        <f t="shared" si="8"/>
        <v>3</v>
      </c>
      <c r="D528" s="39" t="s">
        <v>26</v>
      </c>
      <c r="E528" s="39" t="s">
        <v>1466</v>
      </c>
      <c r="F528" s="10">
        <v>37.75</v>
      </c>
      <c r="G528" s="10"/>
      <c r="H528" s="8" t="s">
        <v>1627</v>
      </c>
      <c r="I528" s="39" t="s">
        <v>1598</v>
      </c>
      <c r="J528" s="40" t="s">
        <v>5144</v>
      </c>
    </row>
    <row r="529" spans="1:10" ht="28.5" x14ac:dyDescent="0.25">
      <c r="A529" s="15" t="s">
        <v>1976</v>
      </c>
      <c r="B529" s="42" t="str">
        <f>HYPERLINK(Table1[[#This Row],[Link]], Table1[[#This Row],[Pattern w/out Hyperlink]])</f>
        <v>Transmit</v>
      </c>
      <c r="C529" s="39">
        <f t="shared" si="8"/>
        <v>3</v>
      </c>
      <c r="D529" s="39" t="s">
        <v>23</v>
      </c>
      <c r="E529" s="39" t="s">
        <v>1466</v>
      </c>
      <c r="F529" s="10">
        <v>43</v>
      </c>
      <c r="G529" s="10"/>
      <c r="H529" s="8" t="s">
        <v>1977</v>
      </c>
      <c r="I529" s="39" t="s">
        <v>0</v>
      </c>
      <c r="J529" s="40" t="s">
        <v>5354</v>
      </c>
    </row>
    <row r="530" spans="1:10" x14ac:dyDescent="0.25">
      <c r="A530" s="15" t="s">
        <v>7624</v>
      </c>
      <c r="B530" s="41" t="str">
        <f>HYPERLINK(Table1[[#This Row],[Link]], Table1[[#This Row],[Pattern w/out Hyperlink]])</f>
        <v>Tricolore</v>
      </c>
      <c r="C530" s="39">
        <f t="shared" si="8"/>
        <v>3</v>
      </c>
      <c r="D530" s="39" t="s">
        <v>21</v>
      </c>
      <c r="E530" s="39" t="s">
        <v>1466</v>
      </c>
      <c r="F530" s="10">
        <v>36</v>
      </c>
      <c r="G530" s="10"/>
      <c r="H530" s="8" t="s">
        <v>7625</v>
      </c>
      <c r="I530" s="39" t="s">
        <v>0</v>
      </c>
      <c r="J530" s="40" t="s">
        <v>5144</v>
      </c>
    </row>
    <row r="531" spans="1:10" x14ac:dyDescent="0.25">
      <c r="A531" s="15" t="s">
        <v>7703</v>
      </c>
      <c r="B531" s="41" t="str">
        <f>HYPERLINK(Table1[[#This Row],[Link]], Table1[[#This Row],[Pattern w/out Hyperlink]])</f>
        <v>Tweedy Twill</v>
      </c>
      <c r="C531" s="39">
        <f t="shared" si="8"/>
        <v>3</v>
      </c>
      <c r="D531" s="39" t="s">
        <v>27</v>
      </c>
      <c r="E531" s="39" t="s">
        <v>1466</v>
      </c>
      <c r="F531" s="10">
        <v>42.75</v>
      </c>
      <c r="G531" s="10"/>
      <c r="H531" s="8" t="s">
        <v>7704</v>
      </c>
      <c r="I531" s="39" t="s">
        <v>5090</v>
      </c>
      <c r="J531" s="40" t="s">
        <v>5144</v>
      </c>
    </row>
    <row r="532" spans="1:10" x14ac:dyDescent="0.25">
      <c r="A532" s="15" t="s">
        <v>997</v>
      </c>
      <c r="B532" s="41" t="str">
        <f>HYPERLINK(Table1[[#This Row],[Link]], Table1[[#This Row],[Pattern w/out Hyperlink]])</f>
        <v>Twiggy</v>
      </c>
      <c r="C532" s="39">
        <f t="shared" si="8"/>
        <v>3</v>
      </c>
      <c r="D532" s="39" t="s">
        <v>28</v>
      </c>
      <c r="E532" s="39" t="s">
        <v>1466</v>
      </c>
      <c r="F532" s="10">
        <f>Table1[[#This Row],[USD Pricing]]*Exchange!$A$1</f>
        <v>40.74</v>
      </c>
      <c r="G532" s="10">
        <v>29.1</v>
      </c>
      <c r="H532" s="8" t="s">
        <v>6838</v>
      </c>
      <c r="I532" s="39" t="s">
        <v>5090</v>
      </c>
      <c r="J532" s="40" t="s">
        <v>5286</v>
      </c>
    </row>
    <row r="533" spans="1:10" x14ac:dyDescent="0.25">
      <c r="A533" s="15" t="s">
        <v>3298</v>
      </c>
      <c r="B533" s="41" t="str">
        <f>HYPERLINK(Table1[[#This Row],[Link]], Table1[[#This Row],[Pattern w/out Hyperlink]])</f>
        <v>Twinkling</v>
      </c>
      <c r="C533" s="39">
        <f t="shared" si="8"/>
        <v>3</v>
      </c>
      <c r="D533" s="39" t="s">
        <v>28</v>
      </c>
      <c r="E533" s="39" t="s">
        <v>1466</v>
      </c>
      <c r="F533" s="10">
        <f>Table1[[#This Row],[USD Pricing]]*Exchange!$A$1</f>
        <v>39.269999999999996</v>
      </c>
      <c r="G533" s="10">
        <v>28.05</v>
      </c>
      <c r="H533" s="8" t="s">
        <v>6839</v>
      </c>
      <c r="I533" s="39" t="s">
        <v>5090</v>
      </c>
      <c r="J533" s="40" t="s">
        <v>5417</v>
      </c>
    </row>
    <row r="534" spans="1:10" x14ac:dyDescent="0.25">
      <c r="A534" s="15" t="s">
        <v>3085</v>
      </c>
      <c r="B534" s="41" t="str">
        <f>HYPERLINK(Table1[[#This Row],[Link]], Table1[[#This Row],[Pattern w/out Hyperlink]])</f>
        <v>Ulster</v>
      </c>
      <c r="C534" s="39">
        <f t="shared" si="8"/>
        <v>3</v>
      </c>
      <c r="D534" s="39" t="s">
        <v>27</v>
      </c>
      <c r="E534" s="39" t="s">
        <v>1466</v>
      </c>
      <c r="F534" s="10">
        <v>42.75</v>
      </c>
      <c r="G534" s="10"/>
      <c r="H534" s="15" t="s">
        <v>3086</v>
      </c>
      <c r="I534" s="39" t="s">
        <v>5090</v>
      </c>
      <c r="J534" s="40" t="s">
        <v>5144</v>
      </c>
    </row>
    <row r="535" spans="1:10" x14ac:dyDescent="0.25">
      <c r="A535" s="15" t="s">
        <v>1022</v>
      </c>
      <c r="B535" s="42" t="str">
        <f>HYPERLINK(Table1[[#This Row],[Link]], Table1[[#This Row],[Pattern w/out Hyperlink]])</f>
        <v>Veranda</v>
      </c>
      <c r="C535" s="39">
        <f t="shared" si="8"/>
        <v>3</v>
      </c>
      <c r="D535" s="39" t="s">
        <v>2721</v>
      </c>
      <c r="E535" s="39" t="s">
        <v>1466</v>
      </c>
      <c r="F535" s="10">
        <v>35.75</v>
      </c>
      <c r="G535" s="10"/>
      <c r="H535" s="8" t="s">
        <v>2824</v>
      </c>
      <c r="I535" s="39" t="s">
        <v>0</v>
      </c>
      <c r="J535" s="40" t="s">
        <v>5144</v>
      </c>
    </row>
    <row r="536" spans="1:10" x14ac:dyDescent="0.25">
      <c r="A536" s="15" t="s">
        <v>8457</v>
      </c>
      <c r="B536" s="41" t="str">
        <f>HYPERLINK(Table1[[#This Row],[Link]], Table1[[#This Row],[Pattern w/out Hyperlink]])</f>
        <v>Villa Unbacked</v>
      </c>
      <c r="C536" s="39">
        <f t="shared" si="8"/>
        <v>3</v>
      </c>
      <c r="D536" s="39" t="s">
        <v>2668</v>
      </c>
      <c r="E536" s="39" t="s">
        <v>1466</v>
      </c>
      <c r="F536" s="10">
        <v>35.25</v>
      </c>
      <c r="G536" s="10"/>
      <c r="H536" s="8" t="s">
        <v>8458</v>
      </c>
      <c r="I536" s="39" t="s">
        <v>1598</v>
      </c>
      <c r="J536" s="40" t="s">
        <v>5144</v>
      </c>
    </row>
    <row r="537" spans="1:10" ht="28.5" x14ac:dyDescent="0.25">
      <c r="A537" s="15" t="s">
        <v>3301</v>
      </c>
      <c r="B537" s="41" t="str">
        <f>HYPERLINK(Table1[[#This Row],[Link]], Table1[[#This Row],[Pattern w/out Hyperlink]])</f>
        <v>Vinci</v>
      </c>
      <c r="C537" s="39">
        <f t="shared" si="8"/>
        <v>3</v>
      </c>
      <c r="D537" s="39" t="s">
        <v>28</v>
      </c>
      <c r="E537" s="39" t="s">
        <v>1466</v>
      </c>
      <c r="F537" s="10">
        <f>Table1[[#This Row],[USD Pricing]]*Exchange!$A$1</f>
        <v>35.49</v>
      </c>
      <c r="G537" s="10">
        <v>25.35</v>
      </c>
      <c r="H537" s="8" t="s">
        <v>6845</v>
      </c>
      <c r="I537" s="39" t="s">
        <v>5090</v>
      </c>
      <c r="J537" s="40" t="s">
        <v>5422</v>
      </c>
    </row>
    <row r="538" spans="1:10" x14ac:dyDescent="0.25">
      <c r="A538" s="15" t="s">
        <v>7633</v>
      </c>
      <c r="B538" s="41" t="str">
        <f>HYPERLINK(Table1[[#This Row],[Link]], Table1[[#This Row],[Pattern w/out Hyperlink]])</f>
        <v>Waler</v>
      </c>
      <c r="C538" s="39">
        <f t="shared" si="8"/>
        <v>3</v>
      </c>
      <c r="D538" s="39" t="s">
        <v>21</v>
      </c>
      <c r="E538" s="39" t="s">
        <v>1466</v>
      </c>
      <c r="F538" s="10">
        <v>39</v>
      </c>
      <c r="G538" s="10"/>
      <c r="H538" s="8" t="s">
        <v>7634</v>
      </c>
      <c r="I538" s="39" t="s">
        <v>5090</v>
      </c>
      <c r="J538" s="40" t="s">
        <v>5144</v>
      </c>
    </row>
    <row r="539" spans="1:10" x14ac:dyDescent="0.25">
      <c r="A539" s="15" t="s">
        <v>1041</v>
      </c>
      <c r="B539" s="42" t="str">
        <f>HYPERLINK(Table1[[#This Row],[Link]], Table1[[#This Row],[Pattern w/out Hyperlink]])</f>
        <v>Watson</v>
      </c>
      <c r="C539" s="39">
        <f t="shared" si="8"/>
        <v>3</v>
      </c>
      <c r="D539" s="39" t="s">
        <v>26</v>
      </c>
      <c r="E539" s="39" t="s">
        <v>1466</v>
      </c>
      <c r="F539" s="10">
        <v>39.950000000000003</v>
      </c>
      <c r="G539" s="10"/>
      <c r="H539" s="8" t="s">
        <v>1077</v>
      </c>
      <c r="I539" s="39" t="s">
        <v>5090</v>
      </c>
      <c r="J539" s="40" t="s">
        <v>5203</v>
      </c>
    </row>
    <row r="540" spans="1:10" x14ac:dyDescent="0.25">
      <c r="A540" s="15" t="s">
        <v>1046</v>
      </c>
      <c r="B540" s="42" t="str">
        <f>HYPERLINK(Table1[[#This Row],[Link]], Table1[[#This Row],[Pattern w/out Hyperlink]])</f>
        <v>What The Fray</v>
      </c>
      <c r="C540" s="39">
        <f t="shared" si="8"/>
        <v>3</v>
      </c>
      <c r="D540" s="39" t="s">
        <v>21</v>
      </c>
      <c r="E540" s="39" t="s">
        <v>1466</v>
      </c>
      <c r="F540" s="10">
        <v>43</v>
      </c>
      <c r="G540" s="10"/>
      <c r="H540" s="8" t="s">
        <v>2392</v>
      </c>
      <c r="I540" s="39" t="s">
        <v>0</v>
      </c>
      <c r="J540" s="40" t="s">
        <v>5144</v>
      </c>
    </row>
    <row r="541" spans="1:10" x14ac:dyDescent="0.25">
      <c r="A541" s="15" t="s">
        <v>7635</v>
      </c>
      <c r="B541" s="41" t="str">
        <f>HYPERLINK(Table1[[#This Row],[Link]], Table1[[#This Row],[Pattern w/out Hyperlink]])</f>
        <v>Wicklow</v>
      </c>
      <c r="C541" s="39">
        <f t="shared" si="8"/>
        <v>3</v>
      </c>
      <c r="D541" s="39" t="s">
        <v>21</v>
      </c>
      <c r="E541" s="39" t="s">
        <v>1466</v>
      </c>
      <c r="F541" s="10">
        <v>39</v>
      </c>
      <c r="G541" s="10"/>
      <c r="H541" s="8" t="s">
        <v>7636</v>
      </c>
      <c r="I541" s="39" t="s">
        <v>0</v>
      </c>
      <c r="J541" s="40" t="s">
        <v>5144</v>
      </c>
    </row>
    <row r="542" spans="1:10" x14ac:dyDescent="0.25">
      <c r="A542" s="15" t="s">
        <v>1052</v>
      </c>
      <c r="B542" s="42" t="str">
        <f>HYPERLINK(Table1[[#This Row],[Link]], Table1[[#This Row],[Pattern w/out Hyperlink]])</f>
        <v>Widget</v>
      </c>
      <c r="C542" s="39">
        <f t="shared" si="8"/>
        <v>3</v>
      </c>
      <c r="D542" s="39" t="s">
        <v>28</v>
      </c>
      <c r="E542" s="39" t="s">
        <v>1466</v>
      </c>
      <c r="F542" s="10">
        <f>Table1[[#This Row],[USD Pricing]]*Exchange!$A$1</f>
        <v>41.3</v>
      </c>
      <c r="G542" s="10">
        <v>29.5</v>
      </c>
      <c r="H542" s="8" t="s">
        <v>6475</v>
      </c>
      <c r="I542" s="39" t="s">
        <v>5090</v>
      </c>
      <c r="J542" s="40" t="s">
        <v>5150</v>
      </c>
    </row>
    <row r="543" spans="1:10" x14ac:dyDescent="0.25">
      <c r="A543" s="15" t="s">
        <v>3303</v>
      </c>
      <c r="B543" s="41" t="str">
        <f>HYPERLINK(Table1[[#This Row],[Link]], Table1[[#This Row],[Pattern w/out Hyperlink]])</f>
        <v>Woolie</v>
      </c>
      <c r="C543" s="39">
        <f t="shared" si="8"/>
        <v>3</v>
      </c>
      <c r="D543" s="39" t="s">
        <v>28</v>
      </c>
      <c r="E543" s="39" t="s">
        <v>1466</v>
      </c>
      <c r="F543" s="10">
        <f>Table1[[#This Row],[USD Pricing]]*Exchange!$A$1</f>
        <v>36.4</v>
      </c>
      <c r="G543" s="10">
        <v>26</v>
      </c>
      <c r="H543" s="8" t="s">
        <v>6851</v>
      </c>
      <c r="I543" s="39" t="s">
        <v>5090</v>
      </c>
      <c r="J543" s="40" t="s">
        <v>5144</v>
      </c>
    </row>
    <row r="544" spans="1:10" x14ac:dyDescent="0.25">
      <c r="A544" s="15" t="s">
        <v>3</v>
      </c>
      <c r="B544" s="42" t="str">
        <f>HYPERLINK(Table1[[#This Row],[Link]], Table1[[#This Row],[Pattern w/out Hyperlink]])</f>
        <v>78 RPM</v>
      </c>
      <c r="C544" s="39">
        <f t="shared" si="8"/>
        <v>4</v>
      </c>
      <c r="D544" s="39" t="s">
        <v>21</v>
      </c>
      <c r="E544" s="39" t="s">
        <v>1466</v>
      </c>
      <c r="F544" s="10">
        <v>52</v>
      </c>
      <c r="G544" s="10"/>
      <c r="H544" s="8" t="s">
        <v>1200</v>
      </c>
      <c r="I544" s="39" t="s">
        <v>0</v>
      </c>
      <c r="J544" s="40" t="s">
        <v>5144</v>
      </c>
    </row>
    <row r="545" spans="1:10" x14ac:dyDescent="0.25">
      <c r="A545" s="15" t="s">
        <v>3953</v>
      </c>
      <c r="B545" s="41" t="str">
        <f>HYPERLINK(Table1[[#This Row],[Link]], Table1[[#This Row],[Pattern w/out Hyperlink]])</f>
        <v>Abruzzo</v>
      </c>
      <c r="C545" s="39">
        <f t="shared" si="8"/>
        <v>4</v>
      </c>
      <c r="D545" s="39" t="s">
        <v>28</v>
      </c>
      <c r="E545" s="39" t="s">
        <v>1466</v>
      </c>
      <c r="F545" s="10">
        <f>Table1[[#This Row],[USD Pricing]]*Exchange!$A$1</f>
        <v>50.89</v>
      </c>
      <c r="G545" s="10">
        <v>36.35</v>
      </c>
      <c r="H545" s="8" t="s">
        <v>6636</v>
      </c>
      <c r="I545" s="39" t="s">
        <v>0</v>
      </c>
      <c r="J545" s="40" t="s">
        <v>5862</v>
      </c>
    </row>
    <row r="546" spans="1:10" x14ac:dyDescent="0.25">
      <c r="A546" s="15" t="s">
        <v>9</v>
      </c>
      <c r="B546" s="42" t="str">
        <f>HYPERLINK(Table1[[#This Row],[Link]], Table1[[#This Row],[Pattern w/out Hyperlink]])</f>
        <v>Ace</v>
      </c>
      <c r="C546" s="39">
        <f t="shared" si="8"/>
        <v>4</v>
      </c>
      <c r="D546" s="39" t="s">
        <v>28</v>
      </c>
      <c r="E546" s="39" t="s">
        <v>1466</v>
      </c>
      <c r="F546" s="10">
        <f>Table1[[#This Row],[USD Pricing]]*Exchange!$A$1</f>
        <v>48.3</v>
      </c>
      <c r="G546" s="10">
        <v>34.5</v>
      </c>
      <c r="H546" s="8" t="s">
        <v>6277</v>
      </c>
      <c r="I546" s="39" t="s">
        <v>1598</v>
      </c>
      <c r="J546" s="40" t="s">
        <v>5150</v>
      </c>
    </row>
    <row r="547" spans="1:10" ht="28.5" x14ac:dyDescent="0.25">
      <c r="A547" s="15" t="s">
        <v>8490</v>
      </c>
      <c r="B547" s="41" t="str">
        <f>HYPERLINK(Table1[[#This Row],[Link]], Table1[[#This Row],[Pattern w/out Hyperlink]])</f>
        <v>Actuate</v>
      </c>
      <c r="C547" s="39">
        <f t="shared" si="8"/>
        <v>4</v>
      </c>
      <c r="D547" s="39" t="s">
        <v>8491</v>
      </c>
      <c r="E547" s="39" t="s">
        <v>1466</v>
      </c>
      <c r="F547" s="10">
        <v>52</v>
      </c>
      <c r="G547" s="10"/>
      <c r="H547" s="8" t="s">
        <v>8492</v>
      </c>
      <c r="I547" s="39" t="s">
        <v>5090</v>
      </c>
      <c r="J547" s="40" t="s">
        <v>5326</v>
      </c>
    </row>
    <row r="548" spans="1:10" x14ac:dyDescent="0.25">
      <c r="A548" s="15" t="s">
        <v>2148</v>
      </c>
      <c r="B548" s="42" t="str">
        <f>HYPERLINK(Table1[[#This Row],[Link]], Table1[[#This Row],[Pattern w/out Hyperlink]])</f>
        <v>Adare Manor</v>
      </c>
      <c r="C548" s="39">
        <f t="shared" si="8"/>
        <v>4</v>
      </c>
      <c r="D548" s="39" t="s">
        <v>21</v>
      </c>
      <c r="E548" s="39" t="s">
        <v>1466</v>
      </c>
      <c r="F548" s="10">
        <v>52</v>
      </c>
      <c r="G548" s="10"/>
      <c r="H548" s="8" t="s">
        <v>2149</v>
      </c>
      <c r="I548" s="39" t="s">
        <v>5090</v>
      </c>
      <c r="J548" s="40" t="s">
        <v>5144</v>
      </c>
    </row>
    <row r="549" spans="1:10" x14ac:dyDescent="0.25">
      <c r="A549" s="15" t="s">
        <v>7490</v>
      </c>
      <c r="B549" s="41" t="str">
        <f>HYPERLINK(Table1[[#This Row],[Link]], Table1[[#This Row],[Pattern w/out Hyperlink]])</f>
        <v>After Party</v>
      </c>
      <c r="C549" s="39">
        <f t="shared" si="8"/>
        <v>4</v>
      </c>
      <c r="D549" s="39" t="s">
        <v>21</v>
      </c>
      <c r="E549" s="39" t="s">
        <v>1466</v>
      </c>
      <c r="F549" s="10">
        <v>51</v>
      </c>
      <c r="G549" s="10"/>
      <c r="H549" s="8" t="s">
        <v>7491</v>
      </c>
      <c r="I549" s="39" t="s">
        <v>0</v>
      </c>
      <c r="J549" s="40" t="s">
        <v>5144</v>
      </c>
    </row>
    <row r="550" spans="1:10" x14ac:dyDescent="0.25">
      <c r="A550" s="15" t="s">
        <v>7774</v>
      </c>
      <c r="B550" s="41" t="str">
        <f>HYPERLINK(Table1[[#This Row],[Link]], Table1[[#This Row],[Pattern w/out Hyperlink]])</f>
        <v>Algebra</v>
      </c>
      <c r="C550" s="39">
        <f t="shared" si="8"/>
        <v>4</v>
      </c>
      <c r="D550" s="39" t="s">
        <v>23</v>
      </c>
      <c r="E550" s="39" t="s">
        <v>1466</v>
      </c>
      <c r="F550" s="10">
        <v>55</v>
      </c>
      <c r="G550" s="10"/>
      <c r="H550" s="8" t="s">
        <v>7775</v>
      </c>
      <c r="I550" s="39" t="s">
        <v>0</v>
      </c>
      <c r="J550" s="40" t="s">
        <v>5150</v>
      </c>
    </row>
    <row r="551" spans="1:10" ht="28.5" x14ac:dyDescent="0.25">
      <c r="A551" s="15" t="s">
        <v>7904</v>
      </c>
      <c r="B551" s="41" t="str">
        <f>HYPERLINK(Table1[[#This Row],[Link]], Table1[[#This Row],[Pattern w/out Hyperlink]])</f>
        <v>Alister</v>
      </c>
      <c r="C551" s="39">
        <f t="shared" si="8"/>
        <v>4</v>
      </c>
      <c r="D551" s="39" t="s">
        <v>2721</v>
      </c>
      <c r="E551" s="39" t="s">
        <v>1466</v>
      </c>
      <c r="F551" s="10">
        <v>47.1</v>
      </c>
      <c r="G551" s="10"/>
      <c r="H551" s="8" t="s">
        <v>7905</v>
      </c>
      <c r="I551" s="39" t="s">
        <v>1598</v>
      </c>
      <c r="J551" s="40" t="s">
        <v>7906</v>
      </c>
    </row>
    <row r="552" spans="1:10" x14ac:dyDescent="0.25">
      <c r="A552" s="15" t="s">
        <v>3220</v>
      </c>
      <c r="B552" s="41" t="str">
        <f>HYPERLINK(Table1[[#This Row],[Link]], Table1[[#This Row],[Pattern w/out Hyperlink]])</f>
        <v>All-Star</v>
      </c>
      <c r="C552" s="39">
        <f t="shared" si="8"/>
        <v>4</v>
      </c>
      <c r="D552" s="39" t="s">
        <v>28</v>
      </c>
      <c r="E552" s="39" t="s">
        <v>1466</v>
      </c>
      <c r="F552" s="10">
        <f>Table1[[#This Row],[USD Pricing]]*Exchange!$A$1</f>
        <v>53.41</v>
      </c>
      <c r="G552" s="10">
        <v>38.15</v>
      </c>
      <c r="H552" s="8" t="s">
        <v>6640</v>
      </c>
      <c r="I552" s="39" t="s">
        <v>5090</v>
      </c>
      <c r="J552" s="40" t="s">
        <v>5866</v>
      </c>
    </row>
    <row r="553" spans="1:10" x14ac:dyDescent="0.25">
      <c r="A553" s="15" t="s">
        <v>35</v>
      </c>
      <c r="B553" s="41" t="str">
        <f>HYPERLINK(Table1[[#This Row],[Link]], Table1[[#This Row],[Pattern w/out Hyperlink]])</f>
        <v>Amenity</v>
      </c>
      <c r="C553" s="39">
        <f t="shared" si="8"/>
        <v>4</v>
      </c>
      <c r="D553" s="39" t="s">
        <v>21</v>
      </c>
      <c r="E553" s="39" t="s">
        <v>1466</v>
      </c>
      <c r="F553" s="10">
        <v>48</v>
      </c>
      <c r="G553" s="10"/>
      <c r="H553" s="8" t="s">
        <v>4702</v>
      </c>
      <c r="I553" s="39" t="s">
        <v>0</v>
      </c>
      <c r="J553" s="40" t="s">
        <v>5213</v>
      </c>
    </row>
    <row r="554" spans="1:10" x14ac:dyDescent="0.25">
      <c r="A554" s="15" t="s">
        <v>41</v>
      </c>
      <c r="B554" s="41" t="str">
        <f>HYPERLINK(Table1[[#This Row],[Link]], Table1[[#This Row],[Pattern w/out Hyperlink]])</f>
        <v>Andromeda</v>
      </c>
      <c r="C554" s="39">
        <f t="shared" si="8"/>
        <v>4</v>
      </c>
      <c r="D554" s="39" t="s">
        <v>26</v>
      </c>
      <c r="E554" s="39" t="s">
        <v>1466</v>
      </c>
      <c r="F554" s="10">
        <v>48.95</v>
      </c>
      <c r="G554" s="10"/>
      <c r="H554" s="8" t="s">
        <v>7711</v>
      </c>
      <c r="I554" s="39" t="s">
        <v>0</v>
      </c>
      <c r="J554" s="40" t="s">
        <v>5144</v>
      </c>
    </row>
    <row r="555" spans="1:10" ht="28.5" x14ac:dyDescent="0.25">
      <c r="A555" s="15" t="s">
        <v>46</v>
      </c>
      <c r="B555" s="41" t="str">
        <f>HYPERLINK(Table1[[#This Row],[Link]], Table1[[#This Row],[Pattern w/out Hyperlink]])</f>
        <v>Antique</v>
      </c>
      <c r="C555" s="39">
        <f t="shared" si="8"/>
        <v>4</v>
      </c>
      <c r="D555" s="39" t="s">
        <v>20</v>
      </c>
      <c r="E555" s="39" t="s">
        <v>1466</v>
      </c>
      <c r="F555" s="10">
        <f>Table1[[#This Row],[USD Pricing]]*Exchange!$A$1</f>
        <v>54.53</v>
      </c>
      <c r="G555" s="10">
        <v>38.950000000000003</v>
      </c>
      <c r="H555" s="8" t="s">
        <v>7330</v>
      </c>
      <c r="I555" s="39" t="s">
        <v>0</v>
      </c>
      <c r="J555" s="40" t="s">
        <v>5354</v>
      </c>
    </row>
    <row r="556" spans="1:10" x14ac:dyDescent="0.25">
      <c r="A556" s="15" t="s">
        <v>1471</v>
      </c>
      <c r="B556" s="41" t="str">
        <f>HYPERLINK(Table1[[#This Row],[Link]], Table1[[#This Row],[Pattern w/out Hyperlink]])</f>
        <v>Aperto</v>
      </c>
      <c r="C556" s="39">
        <f t="shared" si="8"/>
        <v>4</v>
      </c>
      <c r="D556" s="39" t="s">
        <v>1469</v>
      </c>
      <c r="E556" s="39" t="s">
        <v>1466</v>
      </c>
      <c r="F556" s="10">
        <v>52</v>
      </c>
      <c r="G556" s="10"/>
      <c r="H556" s="8" t="s">
        <v>1496</v>
      </c>
      <c r="I556" s="39" t="s">
        <v>1598</v>
      </c>
      <c r="J556" s="40" t="s">
        <v>5266</v>
      </c>
    </row>
    <row r="557" spans="1:10" x14ac:dyDescent="0.25">
      <c r="A557" s="15" t="s">
        <v>4707</v>
      </c>
      <c r="B557" s="41" t="str">
        <f>HYPERLINK(Table1[[#This Row],[Link]], Table1[[#This Row],[Pattern w/out Hyperlink]])</f>
        <v>Aperture</v>
      </c>
      <c r="C557" s="39">
        <f t="shared" si="8"/>
        <v>4</v>
      </c>
      <c r="D557" s="39" t="s">
        <v>21</v>
      </c>
      <c r="E557" s="39" t="s">
        <v>1466</v>
      </c>
      <c r="F557" s="10">
        <v>52</v>
      </c>
      <c r="G557" s="10"/>
      <c r="H557" s="8" t="s">
        <v>4708</v>
      </c>
      <c r="I557" s="39" t="s">
        <v>5090</v>
      </c>
      <c r="J557" s="40" t="s">
        <v>5144</v>
      </c>
    </row>
    <row r="558" spans="1:10" x14ac:dyDescent="0.25">
      <c r="A558" s="15" t="s">
        <v>3136</v>
      </c>
      <c r="B558" s="41" t="str">
        <f>HYPERLINK(Table1[[#This Row],[Link]], Table1[[#This Row],[Pattern w/out Hyperlink]])</f>
        <v>Arbor</v>
      </c>
      <c r="C558" s="39">
        <f t="shared" si="8"/>
        <v>4</v>
      </c>
      <c r="D558" s="39" t="s">
        <v>2664</v>
      </c>
      <c r="E558" s="39" t="s">
        <v>1466</v>
      </c>
      <c r="F558" s="10">
        <f>Table1[[#This Row],[USD Pricing]]*Exchange!$A$1</f>
        <v>53.199999999999996</v>
      </c>
      <c r="G558" s="10">
        <v>38</v>
      </c>
      <c r="H558" s="8" t="s">
        <v>3846</v>
      </c>
      <c r="I558" s="39" t="s">
        <v>0</v>
      </c>
      <c r="J558" s="40" t="s">
        <v>6090</v>
      </c>
    </row>
    <row r="559" spans="1:10" x14ac:dyDescent="0.25">
      <c r="A559" s="15" t="s">
        <v>54</v>
      </c>
      <c r="B559" s="41" t="str">
        <f>HYPERLINK(Table1[[#This Row],[Link]], Table1[[#This Row],[Pattern w/out Hyperlink]])</f>
        <v>Archer</v>
      </c>
      <c r="C559" s="39">
        <f t="shared" si="8"/>
        <v>4</v>
      </c>
      <c r="D559" s="39" t="s">
        <v>22</v>
      </c>
      <c r="E559" s="39" t="s">
        <v>1466</v>
      </c>
      <c r="F559" s="10">
        <f>Table1[[#This Row],[USD Pricing]]*Exchange!$A$1</f>
        <v>48.93</v>
      </c>
      <c r="G559" s="10">
        <v>34.950000000000003</v>
      </c>
      <c r="H559" s="8" t="s">
        <v>5050</v>
      </c>
      <c r="I559" s="39" t="s">
        <v>1598</v>
      </c>
      <c r="J559" s="40" t="s">
        <v>5519</v>
      </c>
    </row>
    <row r="560" spans="1:10" x14ac:dyDescent="0.25">
      <c r="A560" s="15" t="s">
        <v>8507</v>
      </c>
      <c r="B560" s="41" t="str">
        <f>HYPERLINK(Table1[[#This Row],[Link]], Table1[[#This Row],[Pattern w/out Hyperlink]])</f>
        <v>Artopia</v>
      </c>
      <c r="C560" s="39">
        <f t="shared" si="8"/>
        <v>4</v>
      </c>
      <c r="D560" s="39" t="s">
        <v>8491</v>
      </c>
      <c r="E560" s="39" t="s">
        <v>1466</v>
      </c>
      <c r="F560" s="10">
        <v>55</v>
      </c>
      <c r="G560" s="10"/>
      <c r="H560" s="8" t="s">
        <v>8508</v>
      </c>
      <c r="I560" s="39" t="s">
        <v>5090</v>
      </c>
      <c r="J560" s="40" t="s">
        <v>5144</v>
      </c>
    </row>
    <row r="561" spans="1:10" x14ac:dyDescent="0.25">
      <c r="A561" s="15" t="s">
        <v>3827</v>
      </c>
      <c r="B561" s="41" t="str">
        <f>HYPERLINK(Table1[[#This Row],[Link]], Table1[[#This Row],[Pattern w/out Hyperlink]])</f>
        <v>Atlantis</v>
      </c>
      <c r="C561" s="39">
        <f t="shared" si="8"/>
        <v>4</v>
      </c>
      <c r="D561" s="39" t="s">
        <v>2664</v>
      </c>
      <c r="E561" s="39" t="s">
        <v>1466</v>
      </c>
      <c r="F561" s="10">
        <f>Table1[[#This Row],[USD Pricing]]*Exchange!$A$1</f>
        <v>53.199999999999996</v>
      </c>
      <c r="G561" s="10">
        <v>38</v>
      </c>
      <c r="H561" s="8" t="s">
        <v>3848</v>
      </c>
      <c r="I561" s="39" t="s">
        <v>0</v>
      </c>
      <c r="J561" s="40" t="s">
        <v>5144</v>
      </c>
    </row>
    <row r="562" spans="1:10" x14ac:dyDescent="0.25">
      <c r="A562" s="15" t="s">
        <v>71</v>
      </c>
      <c r="B562" s="42" t="str">
        <f>HYPERLINK(Table1[[#This Row],[Link]], Table1[[#This Row],[Pattern w/out Hyperlink]])</f>
        <v>Aura</v>
      </c>
      <c r="C562" s="39">
        <f t="shared" si="8"/>
        <v>4</v>
      </c>
      <c r="D562" s="39" t="s">
        <v>26</v>
      </c>
      <c r="E562" s="39" t="s">
        <v>1466</v>
      </c>
      <c r="F562" s="10">
        <v>46.25</v>
      </c>
      <c r="G562" s="10"/>
      <c r="H562" s="8" t="s">
        <v>1602</v>
      </c>
      <c r="I562" s="39" t="s">
        <v>1598</v>
      </c>
      <c r="J562" s="40" t="s">
        <v>5144</v>
      </c>
    </row>
    <row r="563" spans="1:10" ht="42.75" x14ac:dyDescent="0.25">
      <c r="A563" s="15" t="s">
        <v>4713</v>
      </c>
      <c r="B563" s="41" t="str">
        <f>HYPERLINK(Table1[[#This Row],[Link]], Table1[[#This Row],[Pattern w/out Hyperlink]])</f>
        <v>Awaken</v>
      </c>
      <c r="C563" s="39">
        <f t="shared" si="8"/>
        <v>4</v>
      </c>
      <c r="D563" s="39" t="s">
        <v>21</v>
      </c>
      <c r="E563" s="39" t="s">
        <v>1466</v>
      </c>
      <c r="F563" s="10">
        <v>48</v>
      </c>
      <c r="G563" s="10"/>
      <c r="H563" s="8" t="s">
        <v>4714</v>
      </c>
      <c r="I563" s="39" t="s">
        <v>0</v>
      </c>
      <c r="J563" s="40" t="s">
        <v>5218</v>
      </c>
    </row>
    <row r="564" spans="1:10" x14ac:dyDescent="0.25">
      <c r="A564" s="15" t="s">
        <v>2907</v>
      </c>
      <c r="B564" s="41" t="str">
        <f>HYPERLINK(Table1[[#This Row],[Link]], Table1[[#This Row],[Pattern w/out Hyperlink]])</f>
        <v>Barcelona Crypton</v>
      </c>
      <c r="C564" s="39">
        <f t="shared" si="8"/>
        <v>4</v>
      </c>
      <c r="D564" s="39" t="s">
        <v>27</v>
      </c>
      <c r="E564" s="39" t="s">
        <v>1466</v>
      </c>
      <c r="F564" s="10">
        <v>52.75</v>
      </c>
      <c r="G564" s="10"/>
      <c r="H564" s="15" t="s">
        <v>2908</v>
      </c>
      <c r="I564" s="39" t="s">
        <v>1598</v>
      </c>
      <c r="J564" s="40" t="s">
        <v>5519</v>
      </c>
    </row>
    <row r="565" spans="1:10" x14ac:dyDescent="0.25">
      <c r="A565" s="15" t="s">
        <v>4719</v>
      </c>
      <c r="B565" s="41" t="str">
        <f>HYPERLINK(Table1[[#This Row],[Link]], Table1[[#This Row],[Pattern w/out Hyperlink]])</f>
        <v>Beaucoup</v>
      </c>
      <c r="C565" s="39">
        <f t="shared" si="8"/>
        <v>4</v>
      </c>
      <c r="D565" s="39" t="s">
        <v>21</v>
      </c>
      <c r="E565" s="39" t="s">
        <v>1466</v>
      </c>
      <c r="F565" s="10">
        <v>49</v>
      </c>
      <c r="G565" s="10"/>
      <c r="H565" s="8" t="s">
        <v>4720</v>
      </c>
      <c r="I565" s="39" t="s">
        <v>1598</v>
      </c>
      <c r="J565" s="40" t="s">
        <v>5144</v>
      </c>
    </row>
    <row r="566" spans="1:10" x14ac:dyDescent="0.25">
      <c r="A566" s="15" t="s">
        <v>92</v>
      </c>
      <c r="B566" s="42" t="str">
        <f>HYPERLINK(Table1[[#This Row],[Link]], Table1[[#This Row],[Pattern w/out Hyperlink]])</f>
        <v>Beehive</v>
      </c>
      <c r="C566" s="39">
        <f t="shared" si="8"/>
        <v>4</v>
      </c>
      <c r="D566" s="39" t="s">
        <v>21</v>
      </c>
      <c r="E566" s="39" t="s">
        <v>1466</v>
      </c>
      <c r="F566" s="10">
        <v>52</v>
      </c>
      <c r="G566" s="10"/>
      <c r="H566" s="8" t="s">
        <v>2164</v>
      </c>
      <c r="I566" s="39" t="s">
        <v>0</v>
      </c>
      <c r="J566" s="40" t="s">
        <v>5144</v>
      </c>
    </row>
    <row r="567" spans="1:10" x14ac:dyDescent="0.25">
      <c r="A567" s="15" t="s">
        <v>93</v>
      </c>
      <c r="B567" s="42" t="str">
        <f>HYPERLINK(Table1[[#This Row],[Link]], Table1[[#This Row],[Pattern w/out Hyperlink]])</f>
        <v>Beeline</v>
      </c>
      <c r="C567" s="39">
        <f t="shared" si="8"/>
        <v>4</v>
      </c>
      <c r="D567" s="39" t="s">
        <v>20</v>
      </c>
      <c r="E567" s="39" t="s">
        <v>1466</v>
      </c>
      <c r="F567" s="10">
        <f>Table1[[#This Row],[USD Pricing]]*Exchange!$A$1</f>
        <v>48.93</v>
      </c>
      <c r="G567" s="10">
        <v>34.950000000000003</v>
      </c>
      <c r="H567" s="8" t="s">
        <v>7339</v>
      </c>
      <c r="I567" s="39" t="s">
        <v>0</v>
      </c>
      <c r="J567" s="40" t="s">
        <v>5144</v>
      </c>
    </row>
    <row r="568" spans="1:10" ht="42.75" x14ac:dyDescent="0.25">
      <c r="A568" s="15" t="s">
        <v>3226</v>
      </c>
      <c r="B568" s="41" t="str">
        <f>HYPERLINK(Table1[[#This Row],[Link]], Table1[[#This Row],[Pattern w/out Hyperlink]])</f>
        <v>Beso</v>
      </c>
      <c r="C568" s="39">
        <f t="shared" si="8"/>
        <v>4</v>
      </c>
      <c r="D568" s="39" t="s">
        <v>28</v>
      </c>
      <c r="E568" s="39" t="s">
        <v>1466</v>
      </c>
      <c r="F568" s="10">
        <f>Table1[[#This Row],[USD Pricing]]*Exchange!$A$1</f>
        <v>48.16</v>
      </c>
      <c r="G568" s="10">
        <v>34.4</v>
      </c>
      <c r="H568" s="8" t="s">
        <v>6655</v>
      </c>
      <c r="I568" s="39" t="s">
        <v>5090</v>
      </c>
      <c r="J568" s="40" t="s">
        <v>5876</v>
      </c>
    </row>
    <row r="569" spans="1:10" x14ac:dyDescent="0.25">
      <c r="A569" s="15" t="s">
        <v>7661</v>
      </c>
      <c r="B569" s="41" t="str">
        <f>HYPERLINK(Table1[[#This Row],[Link]], Table1[[#This Row],[Pattern w/out Hyperlink]])</f>
        <v>Billiard Panel</v>
      </c>
      <c r="C569" s="39">
        <f t="shared" si="8"/>
        <v>4</v>
      </c>
      <c r="D569" s="39" t="s">
        <v>27</v>
      </c>
      <c r="E569" s="39" t="s">
        <v>1466</v>
      </c>
      <c r="F569" s="10">
        <v>54</v>
      </c>
      <c r="G569" s="10"/>
      <c r="H569" s="8" t="s">
        <v>7662</v>
      </c>
      <c r="I569" s="39" t="s">
        <v>1598</v>
      </c>
      <c r="J569" s="40" t="s">
        <v>5144</v>
      </c>
    </row>
    <row r="570" spans="1:10" ht="28.5" x14ac:dyDescent="0.25">
      <c r="A570" s="15" t="s">
        <v>2909</v>
      </c>
      <c r="B570" s="41" t="str">
        <f>HYPERLINK(Table1[[#This Row],[Link]], Table1[[#This Row],[Pattern w/out Hyperlink]])</f>
        <v>Birdseye</v>
      </c>
      <c r="C570" s="39">
        <f t="shared" si="8"/>
        <v>4</v>
      </c>
      <c r="D570" s="39" t="s">
        <v>27</v>
      </c>
      <c r="E570" s="39" t="s">
        <v>1466</v>
      </c>
      <c r="F570" s="10">
        <v>47.75</v>
      </c>
      <c r="G570" s="10"/>
      <c r="H570" s="15" t="s">
        <v>2910</v>
      </c>
      <c r="I570" s="39" t="s">
        <v>1598</v>
      </c>
      <c r="J570" s="40" t="s">
        <v>6170</v>
      </c>
    </row>
    <row r="571" spans="1:10" ht="28.5" x14ac:dyDescent="0.25">
      <c r="A571" s="15" t="s">
        <v>119</v>
      </c>
      <c r="B571" s="42" t="str">
        <f>HYPERLINK(Table1[[#This Row],[Link]], Table1[[#This Row],[Pattern w/out Hyperlink]])</f>
        <v>Bobby</v>
      </c>
      <c r="C571" s="39">
        <f t="shared" si="8"/>
        <v>4</v>
      </c>
      <c r="D571" s="39" t="s">
        <v>28</v>
      </c>
      <c r="E571" s="39" t="s">
        <v>1466</v>
      </c>
      <c r="F571" s="10">
        <f>Table1[[#This Row],[USD Pricing]]*Exchange!$A$1</f>
        <v>48.3</v>
      </c>
      <c r="G571" s="10">
        <v>34.5</v>
      </c>
      <c r="H571" s="8" t="s">
        <v>6290</v>
      </c>
      <c r="I571" s="39" t="s">
        <v>0</v>
      </c>
      <c r="J571" s="40" t="s">
        <v>5159</v>
      </c>
    </row>
    <row r="572" spans="1:10" x14ac:dyDescent="0.25">
      <c r="A572" s="15" t="s">
        <v>120</v>
      </c>
      <c r="B572" s="42" t="str">
        <f>HYPERLINK(Table1[[#This Row],[Link]], Table1[[#This Row],[Pattern w/out Hyperlink]])</f>
        <v>Boheme</v>
      </c>
      <c r="C572" s="39">
        <f t="shared" si="8"/>
        <v>4</v>
      </c>
      <c r="D572" s="39" t="s">
        <v>21</v>
      </c>
      <c r="E572" s="39" t="s">
        <v>1466</v>
      </c>
      <c r="F572" s="10">
        <v>54</v>
      </c>
      <c r="G572" s="10"/>
      <c r="H572" s="8" t="s">
        <v>1222</v>
      </c>
      <c r="I572" s="39" t="s">
        <v>0</v>
      </c>
      <c r="J572" s="40" t="s">
        <v>5144</v>
      </c>
    </row>
    <row r="573" spans="1:10" x14ac:dyDescent="0.25">
      <c r="A573" s="15" t="s">
        <v>8518</v>
      </c>
      <c r="B573" s="41" t="str">
        <f>HYPERLINK(Table1[[#This Row],[Link]], Table1[[#This Row],[Pattern w/out Hyperlink]])</f>
        <v>Boucle Grid</v>
      </c>
      <c r="C573" s="39">
        <f t="shared" si="8"/>
        <v>4</v>
      </c>
      <c r="D573" s="39" t="s">
        <v>8491</v>
      </c>
      <c r="E573" s="39" t="s">
        <v>1466</v>
      </c>
      <c r="F573" s="10">
        <v>51</v>
      </c>
      <c r="G573" s="10"/>
      <c r="H573" s="8" t="s">
        <v>8519</v>
      </c>
      <c r="I573" s="39" t="s">
        <v>5090</v>
      </c>
      <c r="J573" s="40" t="s">
        <v>5150</v>
      </c>
    </row>
    <row r="574" spans="1:10" x14ac:dyDescent="0.25">
      <c r="A574" s="15" t="s">
        <v>135</v>
      </c>
      <c r="B574" s="42" t="str">
        <f>HYPERLINK(Table1[[#This Row],[Link]], Table1[[#This Row],[Pattern w/out Hyperlink]])</f>
        <v>Brick and Mortar</v>
      </c>
      <c r="C574" s="39">
        <f t="shared" si="8"/>
        <v>4</v>
      </c>
      <c r="D574" s="39" t="s">
        <v>21</v>
      </c>
      <c r="E574" s="39" t="s">
        <v>1466</v>
      </c>
      <c r="F574" s="10">
        <v>52</v>
      </c>
      <c r="G574" s="10"/>
      <c r="H574" s="8" t="s">
        <v>1202</v>
      </c>
      <c r="I574" s="39" t="s">
        <v>0</v>
      </c>
      <c r="J574" s="40" t="s">
        <v>5144</v>
      </c>
    </row>
    <row r="575" spans="1:10" x14ac:dyDescent="0.25">
      <c r="A575" s="15" t="s">
        <v>4735</v>
      </c>
      <c r="B575" s="41" t="str">
        <f>HYPERLINK(Table1[[#This Row],[Link]], Table1[[#This Row],[Pattern w/out Hyperlink]])</f>
        <v>Brisco</v>
      </c>
      <c r="C575" s="39">
        <f t="shared" si="8"/>
        <v>4</v>
      </c>
      <c r="D575" s="39" t="s">
        <v>21</v>
      </c>
      <c r="E575" s="39" t="s">
        <v>1466</v>
      </c>
      <c r="F575" s="10">
        <v>51</v>
      </c>
      <c r="G575" s="10"/>
      <c r="H575" s="8" t="s">
        <v>4736</v>
      </c>
      <c r="I575" s="39" t="s">
        <v>1598</v>
      </c>
      <c r="J575" s="40" t="s">
        <v>3761</v>
      </c>
    </row>
    <row r="576" spans="1:10" x14ac:dyDescent="0.25">
      <c r="A576" s="15" t="s">
        <v>142</v>
      </c>
      <c r="B576" s="42" t="str">
        <f>HYPERLINK(Table1[[#This Row],[Link]], Table1[[#This Row],[Pattern w/out Hyperlink]])</f>
        <v>Brompton</v>
      </c>
      <c r="C576" s="39">
        <f t="shared" si="8"/>
        <v>4</v>
      </c>
      <c r="D576" s="39" t="s">
        <v>21</v>
      </c>
      <c r="E576" s="39" t="s">
        <v>1466</v>
      </c>
      <c r="F576" s="10">
        <v>47</v>
      </c>
      <c r="G576" s="10"/>
      <c r="H576" s="8" t="s">
        <v>1196</v>
      </c>
      <c r="I576" s="39" t="s">
        <v>1598</v>
      </c>
      <c r="J576" s="40" t="s">
        <v>5229</v>
      </c>
    </row>
    <row r="577" spans="1:10" x14ac:dyDescent="0.25">
      <c r="A577" s="15" t="s">
        <v>2919</v>
      </c>
      <c r="B577" s="41" t="str">
        <f>HYPERLINK(Table1[[#This Row],[Link]], Table1[[#This Row],[Pattern w/out Hyperlink]])</f>
        <v>Brushed Flannel</v>
      </c>
      <c r="C577" s="39">
        <f t="shared" si="8"/>
        <v>4</v>
      </c>
      <c r="D577" s="39" t="s">
        <v>27</v>
      </c>
      <c r="E577" s="39" t="s">
        <v>1466</v>
      </c>
      <c r="F577" s="10">
        <v>51.5</v>
      </c>
      <c r="G577" s="10"/>
      <c r="H577" s="15" t="s">
        <v>2922</v>
      </c>
      <c r="I577" s="39" t="s">
        <v>1598</v>
      </c>
      <c r="J577" s="40" t="s">
        <v>5144</v>
      </c>
    </row>
    <row r="578" spans="1:10" x14ac:dyDescent="0.25">
      <c r="A578" s="15" t="s">
        <v>3829</v>
      </c>
      <c r="B578" s="41" t="str">
        <f>HYPERLINK(Table1[[#This Row],[Link]], Table1[[#This Row],[Pattern w/out Hyperlink]])</f>
        <v>Burel</v>
      </c>
      <c r="C578" s="39">
        <f t="shared" ref="C578:C641" si="9">IF(F578&lt;=$L$1,$K$1,IF(AND(F578&gt;=$L$2,F578&lt;=$M$2),$K$2,IF(AND(F578&gt;=$L$3,F578&lt;=$M$3),$K$3,IF(AND(F578&gt;=$L$4,F578&lt;=$M$4),$K$4,IF(AND(F578&gt;=$L$5,F578&lt;=$M$5),$K$5,IF(AND(F578&gt;=$L$6,F578&lt;=$M$6),$K$6,IF(AND(F578&gt;=$L$7,F578&lt;=$M$7),$K$7,IF(AND(F578&gt;=$L$8,F578&lt;=$M$8),$K$8,IF(AND(F578&gt;=$L$9,F578&lt;=$M$9),$K$9,IF(AND(F578&gt;$L$10,F578&lt;=$M$10),$K$10,IF(AND(F578&gt;=$L$11,F578&lt;=$M$11),$K$11,IF(AND(F578&gt;=$L$12,F578&lt;=$M$12),$K$12,IF(AND(F578&gt;=$L$13,F578&lt;=$M$13),$K$13,IF(AND(F578&gt;=$L$14,F578&lt;=$M$14),$K$14,IF(AND(F578&gt;=$L$15,F578&lt;=$M$15),$K$15,IF(AND(F578&gt;=$L$16,F578&lt;=$M$16),$K$16,IF(AND(F578&gt;=$L$17,F578&lt;=$M$17),$K$17,IF(AND(F578&gt;=$L$18,F578&lt;=$M$18),$K$18,IF(AND(F578&gt;=$L$19,F578&lt;=$M$19),$K$19,IF(AND(F578&gt;=$L$20,F578&lt;=$M$20),$K$20,IF(AND(F578&gt;=$L$21,F578&lt;=$M$21),$K$21,IF(AND(F578&gt;=$L$22,F578&lt;=$M$22),$K$22,IF(AND(F578&gt;=$L$23,F578&lt;=$M$23),$K$23,IF(AND(F578&gt;=$L$24,F578&lt;=$M$24),$K$24,IF(AND(F578&gt;=$L$25,F578&lt;=$M$25),$K$25,IF(AND(F578&gt;=$L$26,F578&lt;=$M$26),$K$26,IF(AND(F578&gt;=$L$27,F578&lt;=$M$27),$K$27,IF(AND(F578&gt;=$L$28,F578&lt;=$M$28),$K$28,IF(AND(F578&gt;=$L$29,F578&lt;=$M$29),$K$29,IF(AND(F578&gt;=$L$30,F578&lt;=$M$30),$K$30,IF(AND(F578&gt;=$L$31,F578&lt;=$M$31),$K$31,IF(AND(F578&gt;=$L$32,F578&lt;=$M$32),$K$32,""))))))))))))))))))))))))))))))))</f>
        <v>4</v>
      </c>
      <c r="D578" s="39" t="s">
        <v>2664</v>
      </c>
      <c r="E578" s="39" t="s">
        <v>1466</v>
      </c>
      <c r="F578" s="10">
        <f>Table1[[#This Row],[USD Pricing]]*Exchange!$A$1</f>
        <v>49</v>
      </c>
      <c r="G578" s="10">
        <v>35</v>
      </c>
      <c r="H578" s="8" t="s">
        <v>3850</v>
      </c>
      <c r="I578" s="39" t="s">
        <v>0</v>
      </c>
      <c r="J578" s="40" t="s">
        <v>6089</v>
      </c>
    </row>
    <row r="579" spans="1:10" x14ac:dyDescent="0.25">
      <c r="A579" s="15" t="s">
        <v>4744</v>
      </c>
      <c r="B579" s="41" t="str">
        <f>HYPERLINK(Table1[[#This Row],[Link]], Table1[[#This Row],[Pattern w/out Hyperlink]])</f>
        <v>Caledonian</v>
      </c>
      <c r="C579" s="39">
        <f t="shared" si="9"/>
        <v>4</v>
      </c>
      <c r="D579" s="39" t="s">
        <v>21</v>
      </c>
      <c r="E579" s="39" t="s">
        <v>1466</v>
      </c>
      <c r="F579" s="10">
        <v>52</v>
      </c>
      <c r="G579" s="10"/>
      <c r="H579" s="8" t="s">
        <v>4745</v>
      </c>
      <c r="I579" s="39" t="s">
        <v>0</v>
      </c>
      <c r="J579" s="40" t="s">
        <v>5144</v>
      </c>
    </row>
    <row r="580" spans="1:10" x14ac:dyDescent="0.25">
      <c r="A580" s="15" t="s">
        <v>3640</v>
      </c>
      <c r="B580" s="41" t="str">
        <f>HYPERLINK(Table1[[#This Row],[Link]], Table1[[#This Row],[Pattern w/out Hyperlink]])</f>
        <v>Cambridge</v>
      </c>
      <c r="C580" s="39">
        <f t="shared" si="9"/>
        <v>4</v>
      </c>
      <c r="D580" s="39" t="s">
        <v>3628</v>
      </c>
      <c r="E580" s="39" t="s">
        <v>1466</v>
      </c>
      <c r="F580" s="10">
        <f>Table1[[#This Row],[USD Pricing]]*Exchange!$A$1</f>
        <v>49</v>
      </c>
      <c r="G580" s="10">
        <v>35</v>
      </c>
      <c r="H580" s="8" t="s">
        <v>3641</v>
      </c>
      <c r="I580" s="39" t="s">
        <v>5090</v>
      </c>
      <c r="J580" s="40" t="s">
        <v>5144</v>
      </c>
    </row>
    <row r="581" spans="1:10" x14ac:dyDescent="0.25">
      <c r="A581" s="15" t="s">
        <v>3830</v>
      </c>
      <c r="B581" s="41" t="str">
        <f>HYPERLINK(Table1[[#This Row],[Link]], Table1[[#This Row],[Pattern w/out Hyperlink]])</f>
        <v>Camile</v>
      </c>
      <c r="C581" s="39">
        <f t="shared" si="9"/>
        <v>4</v>
      </c>
      <c r="D581" s="39" t="s">
        <v>2664</v>
      </c>
      <c r="E581" s="39" t="s">
        <v>1466</v>
      </c>
      <c r="F581" s="10">
        <f>Table1[[#This Row],[USD Pricing]]*Exchange!$A$1</f>
        <v>51.8</v>
      </c>
      <c r="G581" s="10">
        <v>37</v>
      </c>
      <c r="H581" s="8" t="s">
        <v>3851</v>
      </c>
      <c r="I581" s="39" t="s">
        <v>0</v>
      </c>
      <c r="J581" s="40" t="s">
        <v>6089</v>
      </c>
    </row>
    <row r="582" spans="1:10" ht="28.5" x14ac:dyDescent="0.25">
      <c r="A582" s="15" t="s">
        <v>4022</v>
      </c>
      <c r="B582" s="41" t="str">
        <f>HYPERLINK(Table1[[#This Row],[Link]], Table1[[#This Row],[Pattern w/out Hyperlink]])</f>
        <v>Caspian</v>
      </c>
      <c r="C582" s="39">
        <f t="shared" si="9"/>
        <v>4</v>
      </c>
      <c r="D582" s="39" t="s">
        <v>24</v>
      </c>
      <c r="E582" s="39" t="s">
        <v>1466</v>
      </c>
      <c r="F582" s="10">
        <f>Table1[[#This Row],[USD Pricing]]*Exchange!$A$1</f>
        <v>48.93</v>
      </c>
      <c r="G582" s="10">
        <v>34.950000000000003</v>
      </c>
      <c r="H582" s="8" t="s">
        <v>7020</v>
      </c>
      <c r="I582" s="39" t="s">
        <v>0</v>
      </c>
      <c r="J582" s="40" t="s">
        <v>5833</v>
      </c>
    </row>
    <row r="583" spans="1:10" x14ac:dyDescent="0.25">
      <c r="A583" s="15" t="s">
        <v>2927</v>
      </c>
      <c r="B583" s="42" t="str">
        <f>HYPERLINK(Table1[[#This Row],[Link]], Table1[[#This Row],[Pattern w/out Hyperlink]])</f>
        <v>Chamonix Crypton</v>
      </c>
      <c r="C583" s="39">
        <f t="shared" si="9"/>
        <v>4</v>
      </c>
      <c r="D583" s="39" t="s">
        <v>27</v>
      </c>
      <c r="E583" s="39" t="s">
        <v>1466</v>
      </c>
      <c r="F583" s="10">
        <v>52.75</v>
      </c>
      <c r="G583" s="10"/>
      <c r="H583" s="15" t="s">
        <v>2928</v>
      </c>
      <c r="I583" s="39" t="s">
        <v>1598</v>
      </c>
      <c r="J583" s="40" t="s">
        <v>5519</v>
      </c>
    </row>
    <row r="584" spans="1:10" x14ac:dyDescent="0.25">
      <c r="A584" s="15" t="s">
        <v>178</v>
      </c>
      <c r="B584" s="42" t="str">
        <f>HYPERLINK(Table1[[#This Row],[Link]], Table1[[#This Row],[Pattern w/out Hyperlink]])</f>
        <v>Charlotte</v>
      </c>
      <c r="C584" s="39">
        <f t="shared" si="9"/>
        <v>4</v>
      </c>
      <c r="D584" s="39" t="s">
        <v>21</v>
      </c>
      <c r="E584" s="39" t="s">
        <v>1466</v>
      </c>
      <c r="F584" s="10">
        <v>52</v>
      </c>
      <c r="G584" s="10"/>
      <c r="H584" s="8" t="s">
        <v>2180</v>
      </c>
      <c r="I584" s="39" t="s">
        <v>1598</v>
      </c>
      <c r="J584" s="40" t="s">
        <v>5144</v>
      </c>
    </row>
    <row r="585" spans="1:10" x14ac:dyDescent="0.25">
      <c r="A585" s="15" t="s">
        <v>2181</v>
      </c>
      <c r="B585" s="42" t="str">
        <f>HYPERLINK(Table1[[#This Row],[Link]], Table1[[#This Row],[Pattern w/out Hyperlink]])</f>
        <v>Chauffeur</v>
      </c>
      <c r="C585" s="39">
        <f t="shared" si="9"/>
        <v>4</v>
      </c>
      <c r="D585" s="39" t="s">
        <v>21</v>
      </c>
      <c r="E585" s="39" t="s">
        <v>1466</v>
      </c>
      <c r="F585" s="10">
        <v>52</v>
      </c>
      <c r="G585" s="10"/>
      <c r="H585" s="8" t="s">
        <v>2182</v>
      </c>
      <c r="I585" s="39" t="s">
        <v>1598</v>
      </c>
      <c r="J585" s="40" t="s">
        <v>5144</v>
      </c>
    </row>
    <row r="586" spans="1:10" x14ac:dyDescent="0.25">
      <c r="A586" s="15" t="s">
        <v>181</v>
      </c>
      <c r="B586" s="42" t="str">
        <f>HYPERLINK(Table1[[#This Row],[Link]], Table1[[#This Row],[Pattern w/out Hyperlink]])</f>
        <v>Chenille Waistcoat</v>
      </c>
      <c r="C586" s="39">
        <f t="shared" si="9"/>
        <v>4</v>
      </c>
      <c r="D586" s="39" t="s">
        <v>21</v>
      </c>
      <c r="E586" s="39" t="s">
        <v>1466</v>
      </c>
      <c r="F586" s="10">
        <v>52</v>
      </c>
      <c r="G586" s="10"/>
      <c r="H586" s="8" t="s">
        <v>2183</v>
      </c>
      <c r="I586" s="39" t="s">
        <v>5090</v>
      </c>
      <c r="J586" s="40" t="s">
        <v>5235</v>
      </c>
    </row>
    <row r="587" spans="1:10" x14ac:dyDescent="0.25">
      <c r="A587" s="15" t="s">
        <v>3833</v>
      </c>
      <c r="B587" s="41" t="str">
        <f>HYPERLINK(Table1[[#This Row],[Link]], Table1[[#This Row],[Pattern w/out Hyperlink]])</f>
        <v>Cheyenne</v>
      </c>
      <c r="C587" s="39">
        <f t="shared" si="9"/>
        <v>4</v>
      </c>
      <c r="D587" s="39" t="s">
        <v>2664</v>
      </c>
      <c r="E587" s="39" t="s">
        <v>1466</v>
      </c>
      <c r="F587" s="10">
        <f>Table1[[#This Row],[USD Pricing]]*Exchange!$A$1</f>
        <v>46.199999999999996</v>
      </c>
      <c r="G587" s="10">
        <v>33</v>
      </c>
      <c r="H587" s="8" t="s">
        <v>3854</v>
      </c>
      <c r="I587" s="39" t="s">
        <v>0</v>
      </c>
      <c r="J587" s="40" t="s">
        <v>5144</v>
      </c>
    </row>
    <row r="588" spans="1:10" x14ac:dyDescent="0.25">
      <c r="A588" s="15" t="s">
        <v>6672</v>
      </c>
      <c r="B588" s="41" t="str">
        <f>HYPERLINK(Table1[[#This Row],[Link]], Table1[[#This Row],[Pattern w/out Hyperlink]])</f>
        <v>Coatbridge</v>
      </c>
      <c r="C588" s="39">
        <f t="shared" si="9"/>
        <v>4</v>
      </c>
      <c r="D588" s="39" t="s">
        <v>28</v>
      </c>
      <c r="E588" s="39" t="s">
        <v>1466</v>
      </c>
      <c r="F588" s="10">
        <f>Table1[[#This Row],[USD Pricing]]*Exchange!$A$1</f>
        <v>51.66</v>
      </c>
      <c r="G588" s="10">
        <v>36.9</v>
      </c>
      <c r="H588" s="8" t="s">
        <v>6673</v>
      </c>
      <c r="I588" s="39" t="s">
        <v>0</v>
      </c>
      <c r="J588" s="40" t="s">
        <v>5144</v>
      </c>
    </row>
    <row r="589" spans="1:10" ht="28.5" x14ac:dyDescent="0.25">
      <c r="A589" s="15" t="s">
        <v>8212</v>
      </c>
      <c r="B589" s="41" t="str">
        <f>HYPERLINK(Table1[[#This Row],[Link]], Table1[[#This Row],[Pattern w/out Hyperlink]])</f>
        <v>Commuter Cloth</v>
      </c>
      <c r="C589" s="39">
        <f t="shared" si="9"/>
        <v>4</v>
      </c>
      <c r="D589" s="39" t="s">
        <v>2668</v>
      </c>
      <c r="E589" s="39" t="s">
        <v>1466</v>
      </c>
      <c r="F589" s="10">
        <v>48</v>
      </c>
      <c r="G589" s="10"/>
      <c r="H589" s="8" t="s">
        <v>8213</v>
      </c>
      <c r="I589" s="39" t="s">
        <v>0</v>
      </c>
      <c r="J589" s="40" t="s">
        <v>5853</v>
      </c>
    </row>
    <row r="590" spans="1:10" x14ac:dyDescent="0.25">
      <c r="A590" s="15" t="s">
        <v>8523</v>
      </c>
      <c r="B590" s="41" t="str">
        <f>HYPERLINK(Table1[[#This Row],[Link]], Table1[[#This Row],[Pattern w/out Hyperlink]])</f>
        <v>Complect</v>
      </c>
      <c r="C590" s="39">
        <f t="shared" si="9"/>
        <v>4</v>
      </c>
      <c r="D590" s="39" t="s">
        <v>8491</v>
      </c>
      <c r="E590" s="39" t="s">
        <v>1466</v>
      </c>
      <c r="F590" s="10">
        <v>47</v>
      </c>
      <c r="G590" s="10"/>
      <c r="H590" s="8" t="s">
        <v>8524</v>
      </c>
      <c r="I590" s="39" t="s">
        <v>5090</v>
      </c>
      <c r="J590" s="40" t="s">
        <v>5150</v>
      </c>
    </row>
    <row r="591" spans="1:10" x14ac:dyDescent="0.25">
      <c r="A591" s="15" t="s">
        <v>8525</v>
      </c>
      <c r="B591" s="41" t="str">
        <f>HYPERLINK(Table1[[#This Row],[Link]], Table1[[#This Row],[Pattern w/out Hyperlink]])</f>
        <v>Complement</v>
      </c>
      <c r="C591" s="39">
        <f t="shared" si="9"/>
        <v>4</v>
      </c>
      <c r="D591" s="39" t="s">
        <v>8491</v>
      </c>
      <c r="E591" s="39" t="s">
        <v>1466</v>
      </c>
      <c r="F591" s="10">
        <v>52</v>
      </c>
      <c r="G591" s="10"/>
      <c r="H591" s="8" t="s">
        <v>8526</v>
      </c>
      <c r="I591" s="39" t="s">
        <v>5090</v>
      </c>
      <c r="J591" s="40" t="s">
        <v>5144</v>
      </c>
    </row>
    <row r="592" spans="1:10" x14ac:dyDescent="0.25">
      <c r="A592" s="15" t="s">
        <v>206</v>
      </c>
      <c r="B592" s="41" t="str">
        <f>HYPERLINK(Table1[[#This Row],[Link]], Table1[[#This Row],[Pattern w/out Hyperlink]])</f>
        <v>Connect</v>
      </c>
      <c r="C592" s="39">
        <f t="shared" si="9"/>
        <v>4</v>
      </c>
      <c r="D592" s="39" t="s">
        <v>23</v>
      </c>
      <c r="E592" s="39" t="s">
        <v>1466</v>
      </c>
      <c r="F592" s="10">
        <v>53.75</v>
      </c>
      <c r="G592" s="10"/>
      <c r="H592" s="8" t="s">
        <v>7788</v>
      </c>
      <c r="I592" s="39" t="s">
        <v>0</v>
      </c>
      <c r="J592" s="40" t="s">
        <v>5144</v>
      </c>
    </row>
    <row r="593" spans="1:10" ht="28.5" x14ac:dyDescent="0.25">
      <c r="A593" s="15" t="s">
        <v>208</v>
      </c>
      <c r="B593" s="42" t="str">
        <f>HYPERLINK(Table1[[#This Row],[Link]], Table1[[#This Row],[Pattern w/out Hyperlink]])</f>
        <v>Continuum</v>
      </c>
      <c r="C593" s="39">
        <f t="shared" si="9"/>
        <v>4</v>
      </c>
      <c r="D593" s="39" t="s">
        <v>22</v>
      </c>
      <c r="E593" s="39" t="s">
        <v>1466</v>
      </c>
      <c r="F593" s="10">
        <f>Table1[[#This Row],[USD Pricing]]*Exchange!$A$1</f>
        <v>54.53</v>
      </c>
      <c r="G593" s="10">
        <v>38.950000000000003</v>
      </c>
      <c r="H593" s="8" t="s">
        <v>1685</v>
      </c>
      <c r="I593" s="39" t="s">
        <v>0</v>
      </c>
      <c r="J593" s="40" t="s">
        <v>5177</v>
      </c>
    </row>
    <row r="594" spans="1:10" x14ac:dyDescent="0.25">
      <c r="A594" s="15" t="s">
        <v>2527</v>
      </c>
      <c r="B594" s="41" t="str">
        <f>HYPERLINK(Table1[[#This Row],[Link]], Table1[[#This Row],[Pattern w/out Hyperlink]])</f>
        <v>Covet</v>
      </c>
      <c r="C594" s="39">
        <f t="shared" si="9"/>
        <v>4</v>
      </c>
      <c r="D594" s="39" t="s">
        <v>2494</v>
      </c>
      <c r="E594" s="39" t="s">
        <v>1466</v>
      </c>
      <c r="F594" s="10">
        <f>Table1[[#This Row],[USD Pricing]]*Exchange!$A$1</f>
        <v>49</v>
      </c>
      <c r="G594" s="10">
        <v>35</v>
      </c>
      <c r="H594" s="8" t="s">
        <v>2528</v>
      </c>
      <c r="I594" s="39" t="s">
        <v>1598</v>
      </c>
      <c r="J594" s="40" t="s">
        <v>5144</v>
      </c>
    </row>
    <row r="595" spans="1:10" x14ac:dyDescent="0.25">
      <c r="A595" s="15" t="s">
        <v>8215</v>
      </c>
      <c r="B595" s="41" t="str">
        <f>HYPERLINK(Table1[[#This Row],[Link]], Table1[[#This Row],[Pattern w/out Hyperlink]])</f>
        <v>Cozy Cord</v>
      </c>
      <c r="C595" s="39">
        <f t="shared" si="9"/>
        <v>4</v>
      </c>
      <c r="D595" s="39" t="s">
        <v>2668</v>
      </c>
      <c r="E595" s="39" t="s">
        <v>1466</v>
      </c>
      <c r="F595" s="10">
        <v>46.5</v>
      </c>
      <c r="G595" s="10"/>
      <c r="H595" s="8" t="s">
        <v>8216</v>
      </c>
      <c r="I595" s="39" t="s">
        <v>5090</v>
      </c>
      <c r="J595" s="40" t="s">
        <v>5144</v>
      </c>
    </row>
    <row r="596" spans="1:10" x14ac:dyDescent="0.25">
      <c r="A596" s="15" t="s">
        <v>7668</v>
      </c>
      <c r="B596" s="41" t="str">
        <f>HYPERLINK(Table1[[#This Row],[Link]], Table1[[#This Row],[Pattern w/out Hyperlink]])</f>
        <v>Cozy Texture</v>
      </c>
      <c r="C596" s="39">
        <f t="shared" si="9"/>
        <v>4</v>
      </c>
      <c r="D596" s="39" t="s">
        <v>27</v>
      </c>
      <c r="E596" s="39" t="s">
        <v>1466</v>
      </c>
      <c r="F596" s="10">
        <v>49</v>
      </c>
      <c r="G596" s="10"/>
      <c r="H596" s="8" t="s">
        <v>7669</v>
      </c>
      <c r="I596" s="39" t="s">
        <v>5090</v>
      </c>
      <c r="J596" s="40"/>
    </row>
    <row r="597" spans="1:10" ht="28.5" x14ac:dyDescent="0.25">
      <c r="A597" s="15" t="s">
        <v>4260</v>
      </c>
      <c r="B597" s="41" t="str">
        <f>HYPERLINK(Table1[[#This Row],[Link]], Table1[[#This Row],[Pattern w/out Hyperlink]])</f>
        <v>Craft</v>
      </c>
      <c r="C597" s="39">
        <f t="shared" si="9"/>
        <v>4</v>
      </c>
      <c r="D597" s="39" t="s">
        <v>2680</v>
      </c>
      <c r="E597" s="39" t="s">
        <v>1466</v>
      </c>
      <c r="F597" s="10">
        <f>Table1[[#This Row],[USD Pricing]]*Exchange!$A$1</f>
        <v>45.15</v>
      </c>
      <c r="G597" s="10">
        <v>32.25</v>
      </c>
      <c r="H597" s="8" t="s">
        <v>7119</v>
      </c>
      <c r="I597" s="39" t="s">
        <v>1598</v>
      </c>
      <c r="J597" s="40" t="s">
        <v>5398</v>
      </c>
    </row>
    <row r="598" spans="1:10" x14ac:dyDescent="0.25">
      <c r="A598" s="15" t="s">
        <v>221</v>
      </c>
      <c r="B598" s="42" t="str">
        <f>HYPERLINK(Table1[[#This Row],[Link]], Table1[[#This Row],[Pattern w/out Hyperlink]])</f>
        <v>Crazy Horse</v>
      </c>
      <c r="C598" s="39">
        <f t="shared" si="9"/>
        <v>4</v>
      </c>
      <c r="D598" s="39" t="s">
        <v>21</v>
      </c>
      <c r="E598" s="39" t="s">
        <v>1466</v>
      </c>
      <c r="F598" s="10">
        <v>54</v>
      </c>
      <c r="G598" s="10"/>
      <c r="H598" s="8" t="s">
        <v>2191</v>
      </c>
      <c r="I598" s="39" t="s">
        <v>1598</v>
      </c>
      <c r="J598" s="40" t="s">
        <v>5144</v>
      </c>
    </row>
    <row r="599" spans="1:10" ht="28.5" x14ac:dyDescent="0.25">
      <c r="A599" s="15" t="s">
        <v>8531</v>
      </c>
      <c r="B599" s="41" t="str">
        <f>HYPERLINK(Table1[[#This Row],[Link]], Table1[[#This Row],[Pattern w/out Hyperlink]])</f>
        <v>Cross Dye</v>
      </c>
      <c r="C599" s="39">
        <f t="shared" si="9"/>
        <v>4</v>
      </c>
      <c r="D599" s="39" t="s">
        <v>8491</v>
      </c>
      <c r="E599" s="39" t="s">
        <v>1466</v>
      </c>
      <c r="F599" s="10">
        <v>52</v>
      </c>
      <c r="G599" s="10"/>
      <c r="H599" s="8" t="s">
        <v>8532</v>
      </c>
      <c r="I599" s="39" t="s">
        <v>5090</v>
      </c>
      <c r="J599" s="40" t="s">
        <v>5822</v>
      </c>
    </row>
    <row r="600" spans="1:10" ht="28.5" x14ac:dyDescent="0.25">
      <c r="A600" s="15" t="s">
        <v>8533</v>
      </c>
      <c r="B600" s="41" t="str">
        <f>HYPERLINK(Table1[[#This Row],[Link]], Table1[[#This Row],[Pattern w/out Hyperlink]])</f>
        <v>Crossgrain</v>
      </c>
      <c r="C600" s="39">
        <f t="shared" si="9"/>
        <v>4</v>
      </c>
      <c r="D600" s="39" t="s">
        <v>8491</v>
      </c>
      <c r="E600" s="39" t="s">
        <v>1466</v>
      </c>
      <c r="F600" s="10">
        <v>52</v>
      </c>
      <c r="G600" s="10"/>
      <c r="H600" s="8" t="s">
        <v>8534</v>
      </c>
      <c r="I600" s="39" t="s">
        <v>1598</v>
      </c>
      <c r="J600" s="40" t="s">
        <v>5827</v>
      </c>
    </row>
    <row r="601" spans="1:10" x14ac:dyDescent="0.25">
      <c r="A601" s="15" t="s">
        <v>227</v>
      </c>
      <c r="B601" s="42" t="str">
        <f>HYPERLINK(Table1[[#This Row],[Link]], Table1[[#This Row],[Pattern w/out Hyperlink]])</f>
        <v>Crossover</v>
      </c>
      <c r="C601" s="39">
        <f t="shared" si="9"/>
        <v>4</v>
      </c>
      <c r="D601" s="39" t="s">
        <v>21</v>
      </c>
      <c r="E601" s="39" t="s">
        <v>1466</v>
      </c>
      <c r="F601" s="10">
        <v>52</v>
      </c>
      <c r="G601" s="10"/>
      <c r="H601" s="8" t="s">
        <v>1204</v>
      </c>
      <c r="I601" s="39" t="s">
        <v>0</v>
      </c>
      <c r="J601" s="40" t="s">
        <v>5144</v>
      </c>
    </row>
    <row r="602" spans="1:10" ht="28.5" x14ac:dyDescent="0.25">
      <c r="A602" s="15" t="s">
        <v>8217</v>
      </c>
      <c r="B602" s="41" t="str">
        <f>HYPERLINK(Table1[[#This Row],[Link]], Table1[[#This Row],[Pattern w/out Hyperlink]])</f>
        <v>Crossroad</v>
      </c>
      <c r="C602" s="39">
        <f t="shared" si="9"/>
        <v>4</v>
      </c>
      <c r="D602" s="39" t="s">
        <v>2668</v>
      </c>
      <c r="E602" s="39" t="s">
        <v>1466</v>
      </c>
      <c r="F602" s="10">
        <v>50.75</v>
      </c>
      <c r="G602" s="10"/>
      <c r="H602" s="8" t="s">
        <v>8218</v>
      </c>
      <c r="I602" s="39" t="s">
        <v>1598</v>
      </c>
      <c r="J602" s="40" t="s">
        <v>8219</v>
      </c>
    </row>
    <row r="603" spans="1:10" ht="28.5" x14ac:dyDescent="0.25">
      <c r="A603" s="15" t="s">
        <v>2944</v>
      </c>
      <c r="B603" s="42" t="str">
        <f>HYPERLINK(Table1[[#This Row],[Link]], Table1[[#This Row],[Pattern w/out Hyperlink]])</f>
        <v>Crossweave</v>
      </c>
      <c r="C603" s="39">
        <f t="shared" si="9"/>
        <v>4</v>
      </c>
      <c r="D603" s="39" t="s">
        <v>27</v>
      </c>
      <c r="E603" s="39" t="s">
        <v>1466</v>
      </c>
      <c r="F603" s="10">
        <v>49</v>
      </c>
      <c r="G603" s="10"/>
      <c r="H603" s="15" t="s">
        <v>2946</v>
      </c>
      <c r="I603" s="39" t="s">
        <v>5090</v>
      </c>
      <c r="J603" s="40" t="s">
        <v>5822</v>
      </c>
    </row>
    <row r="604" spans="1:10" x14ac:dyDescent="0.25">
      <c r="A604" s="15" t="s">
        <v>232</v>
      </c>
      <c r="B604" s="42" t="str">
        <f>HYPERLINK(Table1[[#This Row],[Link]], Table1[[#This Row],[Pattern w/out Hyperlink]])</f>
        <v>Cupid</v>
      </c>
      <c r="C604" s="39">
        <f t="shared" si="9"/>
        <v>4</v>
      </c>
      <c r="D604" s="39" t="s">
        <v>21</v>
      </c>
      <c r="E604" s="39" t="s">
        <v>1466</v>
      </c>
      <c r="F604" s="10">
        <v>52</v>
      </c>
      <c r="G604" s="10"/>
      <c r="H604" s="8" t="s">
        <v>1205</v>
      </c>
      <c r="I604" s="39" t="s">
        <v>0</v>
      </c>
      <c r="J604" s="40" t="s">
        <v>5144</v>
      </c>
    </row>
    <row r="605" spans="1:10" ht="28.5" x14ac:dyDescent="0.25">
      <c r="A605" s="15" t="s">
        <v>242</v>
      </c>
      <c r="B605" s="42" t="str">
        <f>HYPERLINK(Table1[[#This Row],[Link]], Table1[[#This Row],[Pattern w/out Hyperlink]])</f>
        <v>Dart</v>
      </c>
      <c r="C605" s="39">
        <f t="shared" si="9"/>
        <v>4</v>
      </c>
      <c r="D605" s="39" t="s">
        <v>28</v>
      </c>
      <c r="E605" s="39" t="s">
        <v>1466</v>
      </c>
      <c r="F605" s="10">
        <f>Table1[[#This Row],[USD Pricing]]*Exchange!$A$1</f>
        <v>49.699999999999996</v>
      </c>
      <c r="G605" s="10">
        <v>35.5</v>
      </c>
      <c r="H605" s="8" t="s">
        <v>6321</v>
      </c>
      <c r="I605" s="39" t="s">
        <v>0</v>
      </c>
      <c r="J605" s="40" t="s">
        <v>5906</v>
      </c>
    </row>
    <row r="606" spans="1:10" x14ac:dyDescent="0.25">
      <c r="A606" s="15" t="s">
        <v>243</v>
      </c>
      <c r="B606" s="42" t="str">
        <f>HYPERLINK(Table1[[#This Row],[Link]], Table1[[#This Row],[Pattern w/out Hyperlink]])</f>
        <v>Dash</v>
      </c>
      <c r="C606" s="39">
        <f t="shared" si="9"/>
        <v>4</v>
      </c>
      <c r="D606" s="39" t="s">
        <v>21</v>
      </c>
      <c r="E606" s="39" t="s">
        <v>1466</v>
      </c>
      <c r="F606" s="10">
        <v>52</v>
      </c>
      <c r="G606" s="10"/>
      <c r="H606" s="8" t="s">
        <v>1207</v>
      </c>
      <c r="I606" s="39" t="s">
        <v>0</v>
      </c>
      <c r="J606" s="40" t="s">
        <v>5144</v>
      </c>
    </row>
    <row r="607" spans="1:10" ht="42.75" x14ac:dyDescent="0.25">
      <c r="A607" s="15" t="s">
        <v>4025</v>
      </c>
      <c r="B607" s="41" t="str">
        <f>HYPERLINK(Table1[[#This Row],[Link]], Table1[[#This Row],[Pattern w/out Hyperlink]])</f>
        <v>Delmar</v>
      </c>
      <c r="C607" s="39">
        <f t="shared" si="9"/>
        <v>4</v>
      </c>
      <c r="D607" s="39" t="s">
        <v>2721</v>
      </c>
      <c r="E607" s="39" t="s">
        <v>1466</v>
      </c>
      <c r="F607" s="10">
        <v>52.9</v>
      </c>
      <c r="G607" s="10"/>
      <c r="H607" s="8" t="s">
        <v>4090</v>
      </c>
      <c r="I607" s="39" t="s">
        <v>0</v>
      </c>
      <c r="J607" s="40" t="s">
        <v>5531</v>
      </c>
    </row>
    <row r="608" spans="1:10" x14ac:dyDescent="0.25">
      <c r="A608" s="15" t="s">
        <v>3238</v>
      </c>
      <c r="B608" s="41" t="str">
        <f>HYPERLINK(Table1[[#This Row],[Link]], Table1[[#This Row],[Pattern w/out Hyperlink]])</f>
        <v>Dissolve</v>
      </c>
      <c r="C608" s="39">
        <f t="shared" si="9"/>
        <v>4</v>
      </c>
      <c r="D608" s="39" t="s">
        <v>28</v>
      </c>
      <c r="E608" s="39" t="s">
        <v>1466</v>
      </c>
      <c r="F608" s="10">
        <f>Table1[[#This Row],[USD Pricing]]*Exchange!$A$1</f>
        <v>46.969999999999992</v>
      </c>
      <c r="G608" s="10">
        <v>33.549999999999997</v>
      </c>
      <c r="H608" s="8" t="s">
        <v>6689</v>
      </c>
      <c r="I608" s="39" t="s">
        <v>0</v>
      </c>
      <c r="J608" s="40" t="s">
        <v>5144</v>
      </c>
    </row>
    <row r="609" spans="1:10" ht="28.5" x14ac:dyDescent="0.25">
      <c r="A609" s="15" t="s">
        <v>268</v>
      </c>
      <c r="B609" s="42" t="str">
        <f>HYPERLINK(Table1[[#This Row],[Link]], Table1[[#This Row],[Pattern w/out Hyperlink]])</f>
        <v>Echo</v>
      </c>
      <c r="C609" s="39">
        <f t="shared" si="9"/>
        <v>4</v>
      </c>
      <c r="D609" s="39" t="s">
        <v>24</v>
      </c>
      <c r="E609" s="39" t="s">
        <v>1466</v>
      </c>
      <c r="F609" s="10">
        <f>Table1[[#This Row],[USD Pricing]]*Exchange!$A$1</f>
        <v>51.03</v>
      </c>
      <c r="G609" s="10">
        <v>36.450000000000003</v>
      </c>
      <c r="H609" s="8" t="s">
        <v>1995</v>
      </c>
      <c r="I609" s="39" t="s">
        <v>1598</v>
      </c>
      <c r="J609" s="40" t="s">
        <v>5835</v>
      </c>
    </row>
    <row r="610" spans="1:10" x14ac:dyDescent="0.25">
      <c r="A610" s="15" t="s">
        <v>4027</v>
      </c>
      <c r="B610" s="41" t="str">
        <f>HYPERLINK(Table1[[#This Row],[Link]], Table1[[#This Row],[Pattern w/out Hyperlink]])</f>
        <v>Editor</v>
      </c>
      <c r="C610" s="39">
        <f t="shared" si="9"/>
        <v>4</v>
      </c>
      <c r="D610" s="39" t="s">
        <v>24</v>
      </c>
      <c r="E610" s="39" t="s">
        <v>1466</v>
      </c>
      <c r="F610" s="10">
        <f>Table1[[#This Row],[USD Pricing]]*Exchange!$A$1</f>
        <v>48.93</v>
      </c>
      <c r="G610" s="10">
        <v>34.950000000000003</v>
      </c>
      <c r="H610" s="8" t="s">
        <v>7031</v>
      </c>
      <c r="I610" s="39" t="s">
        <v>5090</v>
      </c>
      <c r="J610" s="40" t="s">
        <v>5519</v>
      </c>
    </row>
    <row r="611" spans="1:10" x14ac:dyDescent="0.25">
      <c r="A611" s="15" t="s">
        <v>2141</v>
      </c>
      <c r="B611" s="42" t="str">
        <f>HYPERLINK(Table1[[#This Row],[Link]], Table1[[#This Row],[Pattern w/out Hyperlink]])</f>
        <v>Embrace</v>
      </c>
      <c r="C611" s="39">
        <f t="shared" si="9"/>
        <v>4</v>
      </c>
      <c r="D611" s="39" t="s">
        <v>26</v>
      </c>
      <c r="E611" s="39" t="s">
        <v>1466</v>
      </c>
      <c r="F611" s="10">
        <v>50.75</v>
      </c>
      <c r="G611" s="10"/>
      <c r="H611" s="8" t="s">
        <v>2833</v>
      </c>
      <c r="I611" s="39" t="s">
        <v>0</v>
      </c>
      <c r="J611" s="40" t="s">
        <v>5160</v>
      </c>
    </row>
    <row r="612" spans="1:10" x14ac:dyDescent="0.25">
      <c r="A612" s="15" t="s">
        <v>283</v>
      </c>
      <c r="B612" s="42" t="str">
        <f>HYPERLINK(Table1[[#This Row],[Link]], Table1[[#This Row],[Pattern w/out Hyperlink]])</f>
        <v>Encore</v>
      </c>
      <c r="C612" s="39">
        <f t="shared" si="9"/>
        <v>4</v>
      </c>
      <c r="D612" s="39" t="s">
        <v>26</v>
      </c>
      <c r="E612" s="39" t="s">
        <v>1466</v>
      </c>
      <c r="F612" s="10">
        <v>53.25</v>
      </c>
      <c r="G612" s="10"/>
      <c r="H612" s="8" t="s">
        <v>1082</v>
      </c>
      <c r="I612" s="39" t="s">
        <v>1598</v>
      </c>
      <c r="J612" s="40" t="s">
        <v>5144</v>
      </c>
    </row>
    <row r="613" spans="1:10" ht="28.5" x14ac:dyDescent="0.25">
      <c r="A613" s="15" t="s">
        <v>1479</v>
      </c>
      <c r="B613" s="41" t="str">
        <f>HYPERLINK(Table1[[#This Row],[Link]], Table1[[#This Row],[Pattern w/out Hyperlink]])</f>
        <v>Entenza</v>
      </c>
      <c r="C613" s="39">
        <f t="shared" si="9"/>
        <v>4</v>
      </c>
      <c r="D613" s="39" t="s">
        <v>1469</v>
      </c>
      <c r="E613" s="39" t="s">
        <v>1466</v>
      </c>
      <c r="F613" s="10">
        <v>52</v>
      </c>
      <c r="G613" s="10"/>
      <c r="H613" s="8" t="s">
        <v>1505</v>
      </c>
      <c r="I613" s="39" t="s">
        <v>0</v>
      </c>
      <c r="J613" s="40" t="s">
        <v>5605</v>
      </c>
    </row>
    <row r="614" spans="1:10" ht="28.5" x14ac:dyDescent="0.25">
      <c r="A614" s="15" t="s">
        <v>319</v>
      </c>
      <c r="B614" s="42" t="str">
        <f>HYPERLINK(Table1[[#This Row],[Link]], Table1[[#This Row],[Pattern w/out Hyperlink]])</f>
        <v>Epic</v>
      </c>
      <c r="C614" s="39">
        <f t="shared" si="9"/>
        <v>4</v>
      </c>
      <c r="D614" s="39" t="s">
        <v>28</v>
      </c>
      <c r="E614" s="39" t="s">
        <v>1466</v>
      </c>
      <c r="F614" s="10">
        <f>Table1[[#This Row],[USD Pricing]]*Exchange!$A$1</f>
        <v>49</v>
      </c>
      <c r="G614" s="10">
        <v>35</v>
      </c>
      <c r="H614" s="8" t="s">
        <v>6333</v>
      </c>
      <c r="I614" s="39" t="s">
        <v>5090</v>
      </c>
      <c r="J614" s="40" t="s">
        <v>5439</v>
      </c>
    </row>
    <row r="615" spans="1:10" x14ac:dyDescent="0.25">
      <c r="A615" s="15" t="s">
        <v>323</v>
      </c>
      <c r="B615" s="42" t="str">
        <f>HYPERLINK(Table1[[#This Row],[Link]], Table1[[#This Row],[Pattern w/out Hyperlink]])</f>
        <v>Equinox</v>
      </c>
      <c r="C615" s="39">
        <f t="shared" si="9"/>
        <v>4</v>
      </c>
      <c r="D615" s="39" t="s">
        <v>26</v>
      </c>
      <c r="E615" s="39" t="s">
        <v>1466</v>
      </c>
      <c r="F615" s="10">
        <v>49.5</v>
      </c>
      <c r="G615" s="10"/>
      <c r="H615" s="8" t="s">
        <v>1612</v>
      </c>
      <c r="I615" s="39" t="s">
        <v>1598</v>
      </c>
      <c r="J615" s="40" t="s">
        <v>5144</v>
      </c>
    </row>
    <row r="616" spans="1:10" ht="28.5" x14ac:dyDescent="0.25">
      <c r="A616" s="15" t="s">
        <v>325</v>
      </c>
      <c r="B616" s="42" t="str">
        <f>HYPERLINK(Table1[[#This Row],[Link]], Table1[[#This Row],[Pattern w/out Hyperlink]])</f>
        <v>Escape</v>
      </c>
      <c r="C616" s="39">
        <f t="shared" si="9"/>
        <v>4</v>
      </c>
      <c r="D616" s="39" t="s">
        <v>20</v>
      </c>
      <c r="E616" s="39" t="s">
        <v>1466</v>
      </c>
      <c r="F616" s="10">
        <f>Table1[[#This Row],[USD Pricing]]*Exchange!$A$1</f>
        <v>48.93</v>
      </c>
      <c r="G616" s="10">
        <v>34.950000000000003</v>
      </c>
      <c r="H616" s="8" t="s">
        <v>1292</v>
      </c>
      <c r="I616" s="39" t="s">
        <v>0</v>
      </c>
      <c r="J616" s="40" t="s">
        <v>5400</v>
      </c>
    </row>
    <row r="617" spans="1:10" x14ac:dyDescent="0.25">
      <c r="A617" s="15" t="s">
        <v>4669</v>
      </c>
      <c r="B617" s="41" t="str">
        <f>HYPERLINK(Table1[[#This Row],[Link]], Table1[[#This Row],[Pattern w/out Hyperlink]])</f>
        <v>Everest</v>
      </c>
      <c r="C617" s="39">
        <f t="shared" si="9"/>
        <v>4</v>
      </c>
      <c r="D617" s="39" t="s">
        <v>26</v>
      </c>
      <c r="E617" s="39" t="s">
        <v>1466</v>
      </c>
      <c r="F617" s="10">
        <v>49.5</v>
      </c>
      <c r="G617" s="10"/>
      <c r="H617" s="8" t="s">
        <v>4670</v>
      </c>
      <c r="I617" s="39" t="s">
        <v>1598</v>
      </c>
      <c r="J617" s="40" t="s">
        <v>5144</v>
      </c>
    </row>
    <row r="618" spans="1:10" ht="28.5" x14ac:dyDescent="0.25">
      <c r="A618" s="15" t="s">
        <v>3838</v>
      </c>
      <c r="B618" s="41" t="str">
        <f>HYPERLINK(Table1[[#This Row],[Link]], Table1[[#This Row],[Pattern w/out Hyperlink]])</f>
        <v>Fabulous</v>
      </c>
      <c r="C618" s="39">
        <f t="shared" si="9"/>
        <v>4</v>
      </c>
      <c r="D618" s="39" t="s">
        <v>2664</v>
      </c>
      <c r="E618" s="39" t="s">
        <v>1466</v>
      </c>
      <c r="F618" s="10">
        <f>Table1[[#This Row],[USD Pricing]]*Exchange!$A$1</f>
        <v>54.599999999999994</v>
      </c>
      <c r="G618" s="10">
        <v>39</v>
      </c>
      <c r="H618" s="8" t="s">
        <v>3859</v>
      </c>
      <c r="I618" s="39" t="s">
        <v>0</v>
      </c>
      <c r="J618" s="40" t="s">
        <v>6094</v>
      </c>
    </row>
    <row r="619" spans="1:10" x14ac:dyDescent="0.25">
      <c r="A619" s="15" t="s">
        <v>3839</v>
      </c>
      <c r="B619" s="41" t="str">
        <f>HYPERLINK(Table1[[#This Row],[Link]], Table1[[#This Row],[Pattern w/out Hyperlink]])</f>
        <v>Finch</v>
      </c>
      <c r="C619" s="39">
        <f t="shared" si="9"/>
        <v>4</v>
      </c>
      <c r="D619" s="39" t="s">
        <v>2664</v>
      </c>
      <c r="E619" s="39" t="s">
        <v>1466</v>
      </c>
      <c r="F619" s="10">
        <f>Table1[[#This Row],[USD Pricing]]*Exchange!$A$1</f>
        <v>53.199999999999996</v>
      </c>
      <c r="G619" s="10">
        <v>38</v>
      </c>
      <c r="H619" s="8" t="s">
        <v>3860</v>
      </c>
      <c r="I619" s="39" t="s">
        <v>0</v>
      </c>
      <c r="J619" s="40" t="s">
        <v>6090</v>
      </c>
    </row>
    <row r="620" spans="1:10" x14ac:dyDescent="0.25">
      <c r="A620" s="15" t="s">
        <v>348</v>
      </c>
      <c r="B620" s="42" t="str">
        <f>HYPERLINK(Table1[[#This Row],[Link]], Table1[[#This Row],[Pattern w/out Hyperlink]])</f>
        <v>Flagship</v>
      </c>
      <c r="C620" s="39">
        <f t="shared" si="9"/>
        <v>4</v>
      </c>
      <c r="D620" s="39" t="s">
        <v>21</v>
      </c>
      <c r="E620" s="39" t="s">
        <v>1466</v>
      </c>
      <c r="F620" s="10">
        <v>52</v>
      </c>
      <c r="G620" s="10"/>
      <c r="H620" s="8" t="s">
        <v>1209</v>
      </c>
      <c r="I620" s="39" t="s">
        <v>0</v>
      </c>
      <c r="J620" s="40" t="s">
        <v>5144</v>
      </c>
    </row>
    <row r="621" spans="1:10" ht="42.75" x14ac:dyDescent="0.25">
      <c r="A621" s="15" t="s">
        <v>352</v>
      </c>
      <c r="B621" s="41" t="str">
        <f>HYPERLINK(Table1[[#This Row],[Link]], Table1[[#This Row],[Pattern w/out Hyperlink]])</f>
        <v>Flex</v>
      </c>
      <c r="C621" s="39">
        <f t="shared" si="9"/>
        <v>4</v>
      </c>
      <c r="D621" s="39" t="s">
        <v>21</v>
      </c>
      <c r="E621" s="39" t="s">
        <v>1466</v>
      </c>
      <c r="F621" s="10">
        <v>48</v>
      </c>
      <c r="G621" s="10"/>
      <c r="H621" s="8" t="s">
        <v>4814</v>
      </c>
      <c r="I621" s="39" t="s">
        <v>0</v>
      </c>
      <c r="J621" s="40" t="s">
        <v>5252</v>
      </c>
    </row>
    <row r="622" spans="1:10" ht="28.5" x14ac:dyDescent="0.25">
      <c r="A622" s="15" t="s">
        <v>359</v>
      </c>
      <c r="B622" s="42" t="str">
        <f>HYPERLINK(Table1[[#This Row],[Link]], Table1[[#This Row],[Pattern w/out Hyperlink]])</f>
        <v>Flow</v>
      </c>
      <c r="C622" s="39">
        <f t="shared" si="9"/>
        <v>4</v>
      </c>
      <c r="D622" s="39" t="s">
        <v>21</v>
      </c>
      <c r="E622" s="39" t="s">
        <v>1466</v>
      </c>
      <c r="F622" s="10">
        <v>46</v>
      </c>
      <c r="G622" s="10"/>
      <c r="H622" s="8" t="s">
        <v>2209</v>
      </c>
      <c r="I622" s="39" t="s">
        <v>0</v>
      </c>
      <c r="J622" s="40" t="s">
        <v>5253</v>
      </c>
    </row>
    <row r="623" spans="1:10" x14ac:dyDescent="0.25">
      <c r="A623" s="15" t="s">
        <v>365</v>
      </c>
      <c r="B623" s="42" t="str">
        <f>HYPERLINK(Table1[[#This Row],[Link]], Table1[[#This Row],[Pattern w/out Hyperlink]])</f>
        <v>Folio</v>
      </c>
      <c r="C623" s="39">
        <f t="shared" si="9"/>
        <v>4</v>
      </c>
      <c r="D623" s="39" t="s">
        <v>21</v>
      </c>
      <c r="E623" s="39" t="s">
        <v>1466</v>
      </c>
      <c r="F623" s="10">
        <v>46</v>
      </c>
      <c r="G623" s="10"/>
      <c r="H623" s="8" t="s">
        <v>2210</v>
      </c>
      <c r="I623" s="39" t="s">
        <v>0</v>
      </c>
      <c r="J623" s="40" t="s">
        <v>5254</v>
      </c>
    </row>
    <row r="624" spans="1:10" x14ac:dyDescent="0.25">
      <c r="A624" s="15" t="s">
        <v>3246</v>
      </c>
      <c r="B624" s="41" t="str">
        <f>HYPERLINK(Table1[[#This Row],[Link]], Table1[[#This Row],[Pattern w/out Hyperlink]])</f>
        <v>Foundry</v>
      </c>
      <c r="C624" s="39">
        <f t="shared" si="9"/>
        <v>4</v>
      </c>
      <c r="D624" s="39" t="s">
        <v>28</v>
      </c>
      <c r="E624" s="39" t="s">
        <v>1466</v>
      </c>
      <c r="F624" s="10">
        <f>Table1[[#This Row],[USD Pricing]]*Exchange!$A$1</f>
        <v>51.38</v>
      </c>
      <c r="G624" s="10">
        <v>36.700000000000003</v>
      </c>
      <c r="H624" s="8" t="s">
        <v>6703</v>
      </c>
      <c r="I624" s="39" t="s">
        <v>5090</v>
      </c>
      <c r="J624" s="40" t="s">
        <v>5624</v>
      </c>
    </row>
    <row r="625" spans="1:10" x14ac:dyDescent="0.25">
      <c r="A625" s="15" t="s">
        <v>8579</v>
      </c>
      <c r="B625" s="41" t="str">
        <f>HYPERLINK(Table1[[#This Row],[Link]], Table1[[#This Row],[Pattern w/out Hyperlink]])</f>
        <v>Fundamentals</v>
      </c>
      <c r="C625" s="39">
        <f t="shared" si="9"/>
        <v>4</v>
      </c>
      <c r="D625" s="39" t="s">
        <v>8491</v>
      </c>
      <c r="E625" s="39" t="s">
        <v>1466</v>
      </c>
      <c r="F625" s="10">
        <v>47</v>
      </c>
      <c r="G625" s="10"/>
      <c r="H625" s="8" t="s">
        <v>8580</v>
      </c>
      <c r="I625" s="39" t="s">
        <v>1598</v>
      </c>
      <c r="J625" s="40" t="s">
        <v>5144</v>
      </c>
    </row>
    <row r="626" spans="1:10" x14ac:dyDescent="0.25">
      <c r="A626" s="15" t="s">
        <v>387</v>
      </c>
      <c r="B626" s="42" t="str">
        <f>HYPERLINK(Table1[[#This Row],[Link]], Table1[[#This Row],[Pattern w/out Hyperlink]])</f>
        <v>Fuse</v>
      </c>
      <c r="C626" s="39">
        <f t="shared" si="9"/>
        <v>4</v>
      </c>
      <c r="D626" s="39" t="s">
        <v>28</v>
      </c>
      <c r="E626" s="39" t="s">
        <v>1466</v>
      </c>
      <c r="F626" s="10">
        <f>Table1[[#This Row],[USD Pricing]]*Exchange!$A$1</f>
        <v>47.599999999999994</v>
      </c>
      <c r="G626" s="10">
        <v>34</v>
      </c>
      <c r="H626" s="8" t="s">
        <v>6353</v>
      </c>
      <c r="I626" s="39" t="s">
        <v>0</v>
      </c>
      <c r="J626" s="40" t="s">
        <v>5150</v>
      </c>
    </row>
    <row r="627" spans="1:10" x14ac:dyDescent="0.25">
      <c r="A627" s="15" t="s">
        <v>2962</v>
      </c>
      <c r="B627" s="42" t="str">
        <f>HYPERLINK(Table1[[#This Row],[Link]], Table1[[#This Row],[Pattern w/out Hyperlink]])</f>
        <v>Gather</v>
      </c>
      <c r="C627" s="39">
        <f t="shared" si="9"/>
        <v>4</v>
      </c>
      <c r="D627" s="39" t="s">
        <v>27</v>
      </c>
      <c r="E627" s="39" t="s">
        <v>1466</v>
      </c>
      <c r="F627" s="10">
        <v>52.75</v>
      </c>
      <c r="G627" s="10"/>
      <c r="H627" s="15" t="s">
        <v>2964</v>
      </c>
      <c r="I627" s="39" t="s">
        <v>1598</v>
      </c>
      <c r="J627" s="40" t="s">
        <v>5329</v>
      </c>
    </row>
    <row r="628" spans="1:10" x14ac:dyDescent="0.25">
      <c r="A628" s="15" t="s">
        <v>395</v>
      </c>
      <c r="B628" s="42" t="str">
        <f>HYPERLINK(Table1[[#This Row],[Link]], Table1[[#This Row],[Pattern w/out Hyperlink]])</f>
        <v>Gatsby</v>
      </c>
      <c r="C628" s="39">
        <f t="shared" si="9"/>
        <v>4</v>
      </c>
      <c r="D628" s="39" t="s">
        <v>24</v>
      </c>
      <c r="E628" s="39" t="s">
        <v>1466</v>
      </c>
      <c r="F628" s="10">
        <f>Table1[[#This Row],[USD Pricing]]*Exchange!$A$1</f>
        <v>49.63</v>
      </c>
      <c r="G628" s="10">
        <v>35.450000000000003</v>
      </c>
      <c r="H628" s="8" t="s">
        <v>2004</v>
      </c>
      <c r="I628" s="39" t="s">
        <v>1598</v>
      </c>
      <c r="J628" s="40" t="s">
        <v>5519</v>
      </c>
    </row>
    <row r="629" spans="1:10" ht="28.5" x14ac:dyDescent="0.25">
      <c r="A629" s="15" t="s">
        <v>411</v>
      </c>
      <c r="B629" s="42" t="str">
        <f>HYPERLINK(Table1[[#This Row],[Link]], Table1[[#This Row],[Pattern w/out Hyperlink]])</f>
        <v>Graph</v>
      </c>
      <c r="C629" s="39">
        <f t="shared" si="9"/>
        <v>4</v>
      </c>
      <c r="D629" s="39" t="s">
        <v>28</v>
      </c>
      <c r="E629" s="39" t="s">
        <v>1466</v>
      </c>
      <c r="F629" s="10">
        <f>Table1[[#This Row],[USD Pricing]]*Exchange!$A$1</f>
        <v>49.699999999999996</v>
      </c>
      <c r="G629" s="10">
        <v>35.5</v>
      </c>
      <c r="H629" s="8" t="s">
        <v>6356</v>
      </c>
      <c r="I629" s="39" t="s">
        <v>0</v>
      </c>
      <c r="J629" s="40" t="s">
        <v>5853</v>
      </c>
    </row>
    <row r="630" spans="1:10" x14ac:dyDescent="0.25">
      <c r="A630" s="15" t="s">
        <v>411</v>
      </c>
      <c r="B630" s="41" t="str">
        <f>HYPERLINK(Table1[[#This Row],[Link]], Table1[[#This Row],[Pattern w/out Hyperlink]])</f>
        <v>Graph</v>
      </c>
      <c r="C630" s="39">
        <f t="shared" si="9"/>
        <v>4</v>
      </c>
      <c r="D630" s="39" t="s">
        <v>2680</v>
      </c>
      <c r="E630" s="39" t="s">
        <v>1466</v>
      </c>
      <c r="F630" s="10">
        <f>Table1[[#This Row],[USD Pricing]]*Exchange!$A$1</f>
        <v>54.53</v>
      </c>
      <c r="G630" s="10">
        <v>38.950000000000003</v>
      </c>
      <c r="H630" s="8" t="s">
        <v>7142</v>
      </c>
      <c r="I630" s="39" t="s">
        <v>1598</v>
      </c>
      <c r="J630" s="40" t="s">
        <v>5150</v>
      </c>
    </row>
    <row r="631" spans="1:10" x14ac:dyDescent="0.25">
      <c r="A631" s="15" t="s">
        <v>8587</v>
      </c>
      <c r="B631" s="41" t="str">
        <f>HYPERLINK(Table1[[#This Row],[Link]], Table1[[#This Row],[Pattern w/out Hyperlink]])</f>
        <v>Graviton</v>
      </c>
      <c r="C631" s="39">
        <f t="shared" si="9"/>
        <v>4</v>
      </c>
      <c r="D631" s="39" t="s">
        <v>8491</v>
      </c>
      <c r="E631" s="39" t="s">
        <v>1466</v>
      </c>
      <c r="F631" s="10">
        <v>48</v>
      </c>
      <c r="G631" s="10"/>
      <c r="H631" s="8" t="s">
        <v>8588</v>
      </c>
      <c r="I631" s="39" t="s">
        <v>1598</v>
      </c>
      <c r="J631" s="40" t="s">
        <v>5150</v>
      </c>
    </row>
    <row r="632" spans="1:10" x14ac:dyDescent="0.25">
      <c r="A632" s="15" t="s">
        <v>6214</v>
      </c>
      <c r="B632" s="41" t="str">
        <f>HYPERLINK(Table1[[#This Row],[Link]], Table1[[#This Row],[Pattern w/out Hyperlink]])</f>
        <v>Grenoble Crypton</v>
      </c>
      <c r="C632" s="39">
        <f t="shared" si="9"/>
        <v>4</v>
      </c>
      <c r="D632" s="39" t="s">
        <v>27</v>
      </c>
      <c r="E632" s="39" t="s">
        <v>1466</v>
      </c>
      <c r="F632" s="10">
        <v>52.75</v>
      </c>
      <c r="G632" s="10"/>
      <c r="H632" s="15" t="s">
        <v>6215</v>
      </c>
      <c r="I632" s="39" t="s">
        <v>5090</v>
      </c>
      <c r="J632" s="40" t="s">
        <v>5519</v>
      </c>
    </row>
    <row r="633" spans="1:10" ht="28.5" x14ac:dyDescent="0.25">
      <c r="A633" s="15" t="s">
        <v>414</v>
      </c>
      <c r="B633" s="42" t="str">
        <f>HYPERLINK(Table1[[#This Row],[Link]], Table1[[#This Row],[Pattern w/out Hyperlink]])</f>
        <v>Grid</v>
      </c>
      <c r="C633" s="39">
        <f t="shared" si="9"/>
        <v>4</v>
      </c>
      <c r="D633" s="39" t="s">
        <v>28</v>
      </c>
      <c r="E633" s="39" t="s">
        <v>1466</v>
      </c>
      <c r="F633" s="10">
        <f>Table1[[#This Row],[USD Pricing]]*Exchange!$A$1</f>
        <v>46.9</v>
      </c>
      <c r="G633" s="10">
        <v>33.5</v>
      </c>
      <c r="H633" s="8" t="s">
        <v>6357</v>
      </c>
      <c r="I633" s="39" t="s">
        <v>0</v>
      </c>
      <c r="J633" s="40" t="s">
        <v>5886</v>
      </c>
    </row>
    <row r="634" spans="1:10" x14ac:dyDescent="0.25">
      <c r="A634" s="15" t="s">
        <v>415</v>
      </c>
      <c r="B634" s="41" t="str">
        <f>HYPERLINK(Table1[[#This Row],[Link]], Table1[[#This Row],[Pattern w/out Hyperlink]])</f>
        <v>Griffin</v>
      </c>
      <c r="C634" s="39">
        <f t="shared" si="9"/>
        <v>4</v>
      </c>
      <c r="D634" s="39" t="s">
        <v>2664</v>
      </c>
      <c r="E634" s="39" t="s">
        <v>1466</v>
      </c>
      <c r="F634" s="10">
        <f>Table1[[#This Row],[USD Pricing]]*Exchange!$A$1</f>
        <v>47.599999999999994</v>
      </c>
      <c r="G634" s="10">
        <v>34</v>
      </c>
      <c r="H634" s="8" t="s">
        <v>3863</v>
      </c>
      <c r="I634" s="39" t="s">
        <v>0</v>
      </c>
      <c r="J634" s="40" t="s">
        <v>6090</v>
      </c>
    </row>
    <row r="635" spans="1:10" x14ac:dyDescent="0.25">
      <c r="A635" s="15" t="s">
        <v>418</v>
      </c>
      <c r="B635" s="41" t="str">
        <f>HYPERLINK(Table1[[#This Row],[Link]], Table1[[#This Row],[Pattern w/out Hyperlink]])</f>
        <v>Guardian</v>
      </c>
      <c r="C635" s="39">
        <f t="shared" si="9"/>
        <v>4</v>
      </c>
      <c r="D635" s="39" t="s">
        <v>3628</v>
      </c>
      <c r="E635" s="39" t="s">
        <v>1466</v>
      </c>
      <c r="F635" s="10">
        <f>Table1[[#This Row],[USD Pricing]]*Exchange!$A$1</f>
        <v>53.199999999999996</v>
      </c>
      <c r="G635" s="10">
        <v>38</v>
      </c>
      <c r="H635" s="8" t="s">
        <v>3652</v>
      </c>
      <c r="I635" s="39" t="s">
        <v>5090</v>
      </c>
      <c r="J635" s="40" t="s">
        <v>5144</v>
      </c>
    </row>
    <row r="636" spans="1:10" ht="28.5" x14ac:dyDescent="0.25">
      <c r="A636" s="15" t="s">
        <v>420</v>
      </c>
      <c r="B636" s="42" t="str">
        <f>HYPERLINK(Table1[[#This Row],[Link]], Table1[[#This Row],[Pattern w/out Hyperlink]])</f>
        <v>Guild</v>
      </c>
      <c r="C636" s="39">
        <f t="shared" si="9"/>
        <v>4</v>
      </c>
      <c r="D636" s="39" t="s">
        <v>28</v>
      </c>
      <c r="E636" s="39" t="s">
        <v>1466</v>
      </c>
      <c r="F636" s="10">
        <f>Table1[[#This Row],[USD Pricing]]*Exchange!$A$1</f>
        <v>47.599999999999994</v>
      </c>
      <c r="G636" s="10">
        <v>34</v>
      </c>
      <c r="H636" s="8" t="s">
        <v>6359</v>
      </c>
      <c r="I636" s="39" t="s">
        <v>0</v>
      </c>
      <c r="J636" s="40" t="s">
        <v>5882</v>
      </c>
    </row>
    <row r="637" spans="1:10" ht="28.5" x14ac:dyDescent="0.25">
      <c r="A637" s="15" t="s">
        <v>4101</v>
      </c>
      <c r="B637" s="41" t="str">
        <f>HYPERLINK(Table1[[#This Row],[Link]], Table1[[#This Row],[Pattern w/out Hyperlink]])</f>
        <v>Gyre</v>
      </c>
      <c r="C637" s="39">
        <f t="shared" si="9"/>
        <v>4</v>
      </c>
      <c r="D637" s="39" t="s">
        <v>2721</v>
      </c>
      <c r="E637" s="39" t="s">
        <v>1466</v>
      </c>
      <c r="F637" s="10">
        <v>52.9</v>
      </c>
      <c r="G637" s="10"/>
      <c r="H637" s="8" t="s">
        <v>4102</v>
      </c>
      <c r="I637" s="39" t="s">
        <v>0</v>
      </c>
      <c r="J637" s="40" t="s">
        <v>5540</v>
      </c>
    </row>
    <row r="638" spans="1:10" x14ac:dyDescent="0.25">
      <c r="A638" s="15" t="s">
        <v>423</v>
      </c>
      <c r="B638" s="42" t="str">
        <f>HYPERLINK(Table1[[#This Row],[Link]], Table1[[#This Row],[Pattern w/out Hyperlink]])</f>
        <v>Haberdasher</v>
      </c>
      <c r="C638" s="39">
        <f t="shared" si="9"/>
        <v>4</v>
      </c>
      <c r="D638" s="39" t="s">
        <v>21</v>
      </c>
      <c r="E638" s="39" t="s">
        <v>1466</v>
      </c>
      <c r="F638" s="10">
        <v>47</v>
      </c>
      <c r="G638" s="10"/>
      <c r="H638" s="8" t="s">
        <v>2222</v>
      </c>
      <c r="I638" s="39" t="s">
        <v>5090</v>
      </c>
      <c r="J638" s="40" t="s">
        <v>5144</v>
      </c>
    </row>
    <row r="639" spans="1:10" x14ac:dyDescent="0.25">
      <c r="A639" s="15" t="s">
        <v>3963</v>
      </c>
      <c r="B639" s="41" t="str">
        <f>HYPERLINK(Table1[[#This Row],[Link]], Table1[[#This Row],[Pattern w/out Hyperlink]])</f>
        <v>Harris</v>
      </c>
      <c r="C639" s="39">
        <f t="shared" si="9"/>
        <v>4</v>
      </c>
      <c r="D639" s="39" t="s">
        <v>28</v>
      </c>
      <c r="E639" s="39" t="s">
        <v>1466</v>
      </c>
      <c r="F639" s="10">
        <f>Table1[[#This Row],[USD Pricing]]*Exchange!$A$1</f>
        <v>46.339999999999996</v>
      </c>
      <c r="G639" s="10">
        <v>33.1</v>
      </c>
      <c r="H639" s="8" t="s">
        <v>6713</v>
      </c>
      <c r="I639" s="39" t="s">
        <v>1598</v>
      </c>
      <c r="J639" s="40" t="s">
        <v>5144</v>
      </c>
    </row>
    <row r="640" spans="1:10" x14ac:dyDescent="0.25">
      <c r="A640" s="15" t="s">
        <v>2973</v>
      </c>
      <c r="B640" s="42" t="str">
        <f>HYPERLINK(Table1[[#This Row],[Link]], Table1[[#This Row],[Pattern w/out Hyperlink]])</f>
        <v>Helsinki Crypton</v>
      </c>
      <c r="C640" s="39">
        <f t="shared" si="9"/>
        <v>4</v>
      </c>
      <c r="D640" s="39" t="s">
        <v>27</v>
      </c>
      <c r="E640" s="39" t="s">
        <v>1466</v>
      </c>
      <c r="F640" s="10">
        <v>52.75</v>
      </c>
      <c r="G640" s="10"/>
      <c r="H640" s="15" t="s">
        <v>2974</v>
      </c>
      <c r="I640" s="39" t="s">
        <v>1598</v>
      </c>
      <c r="J640" s="40" t="s">
        <v>5519</v>
      </c>
    </row>
    <row r="641" spans="1:10" ht="28.5" x14ac:dyDescent="0.25">
      <c r="A641" s="15" t="s">
        <v>442</v>
      </c>
      <c r="B641" s="42" t="str">
        <f>HYPERLINK(Table1[[#This Row],[Link]], Table1[[#This Row],[Pattern w/out Hyperlink]])</f>
        <v>Hexagon</v>
      </c>
      <c r="C641" s="39">
        <f t="shared" si="9"/>
        <v>4</v>
      </c>
      <c r="D641" s="39" t="s">
        <v>24</v>
      </c>
      <c r="E641" s="39" t="s">
        <v>1466</v>
      </c>
      <c r="F641" s="10">
        <f>Table1[[#This Row],[USD Pricing]]*Exchange!$A$1</f>
        <v>50.33</v>
      </c>
      <c r="G641" s="10">
        <v>35.950000000000003</v>
      </c>
      <c r="H641" s="8" t="s">
        <v>2009</v>
      </c>
      <c r="I641" s="39" t="s">
        <v>1598</v>
      </c>
      <c r="J641" s="40" t="s">
        <v>5843</v>
      </c>
    </row>
    <row r="642" spans="1:10" x14ac:dyDescent="0.25">
      <c r="A642" s="15" t="s">
        <v>445</v>
      </c>
      <c r="B642" s="42" t="str">
        <f>HYPERLINK(Table1[[#This Row],[Link]], Table1[[#This Row],[Pattern w/out Hyperlink]])</f>
        <v>High Noon</v>
      </c>
      <c r="C642" s="39">
        <f t="shared" ref="C642:C705" si="10">IF(F642&lt;=$L$1,$K$1,IF(AND(F642&gt;=$L$2,F642&lt;=$M$2),$K$2,IF(AND(F642&gt;=$L$3,F642&lt;=$M$3),$K$3,IF(AND(F642&gt;=$L$4,F642&lt;=$M$4),$K$4,IF(AND(F642&gt;=$L$5,F642&lt;=$M$5),$K$5,IF(AND(F642&gt;=$L$6,F642&lt;=$M$6),$K$6,IF(AND(F642&gt;=$L$7,F642&lt;=$M$7),$K$7,IF(AND(F642&gt;=$L$8,F642&lt;=$M$8),$K$8,IF(AND(F642&gt;=$L$9,F642&lt;=$M$9),$K$9,IF(AND(F642&gt;$L$10,F642&lt;=$M$10),$K$10,IF(AND(F642&gt;=$L$11,F642&lt;=$M$11),$K$11,IF(AND(F642&gt;=$L$12,F642&lt;=$M$12),$K$12,IF(AND(F642&gt;=$L$13,F642&lt;=$M$13),$K$13,IF(AND(F642&gt;=$L$14,F642&lt;=$M$14),$K$14,IF(AND(F642&gt;=$L$15,F642&lt;=$M$15),$K$15,IF(AND(F642&gt;=$L$16,F642&lt;=$M$16),$K$16,IF(AND(F642&gt;=$L$17,F642&lt;=$M$17),$K$17,IF(AND(F642&gt;=$L$18,F642&lt;=$M$18),$K$18,IF(AND(F642&gt;=$L$19,F642&lt;=$M$19),$K$19,IF(AND(F642&gt;=$L$20,F642&lt;=$M$20),$K$20,IF(AND(F642&gt;=$L$21,F642&lt;=$M$21),$K$21,IF(AND(F642&gt;=$L$22,F642&lt;=$M$22),$K$22,IF(AND(F642&gt;=$L$23,F642&lt;=$M$23),$K$23,IF(AND(F642&gt;=$L$24,F642&lt;=$M$24),$K$24,IF(AND(F642&gt;=$L$25,F642&lt;=$M$25),$K$25,IF(AND(F642&gt;=$L$26,F642&lt;=$M$26),$K$26,IF(AND(F642&gt;=$L$27,F642&lt;=$M$27),$K$27,IF(AND(F642&gt;=$L$28,F642&lt;=$M$28),$K$28,IF(AND(F642&gt;=$L$29,F642&lt;=$M$29),$K$29,IF(AND(F642&gt;=$L$30,F642&lt;=$M$30),$K$30,IF(AND(F642&gt;=$L$31,F642&lt;=$M$31),$K$31,IF(AND(F642&gt;=$L$32,F642&lt;=$M$32),$K$32,""))))))))))))))))))))))))))))))))</f>
        <v>4</v>
      </c>
      <c r="D642" s="39" t="s">
        <v>21</v>
      </c>
      <c r="E642" s="39" t="s">
        <v>1466</v>
      </c>
      <c r="F642" s="10">
        <v>47</v>
      </c>
      <c r="G642" s="10"/>
      <c r="H642" s="8" t="s">
        <v>2226</v>
      </c>
      <c r="I642" s="39" t="s">
        <v>1598</v>
      </c>
      <c r="J642" s="40" t="s">
        <v>5144</v>
      </c>
    </row>
    <row r="643" spans="1:10" x14ac:dyDescent="0.25">
      <c r="A643" s="15" t="s">
        <v>447</v>
      </c>
      <c r="B643" s="42" t="str">
        <f>HYPERLINK(Table1[[#This Row],[Link]], Table1[[#This Row],[Pattern w/out Hyperlink]])</f>
        <v>Highlands</v>
      </c>
      <c r="C643" s="39">
        <f t="shared" si="10"/>
        <v>4</v>
      </c>
      <c r="D643" s="39" t="s">
        <v>22</v>
      </c>
      <c r="E643" s="39" t="s">
        <v>1466</v>
      </c>
      <c r="F643" s="10">
        <f>Table1[[#This Row],[USD Pricing]]*Exchange!$A$1</f>
        <v>46.9</v>
      </c>
      <c r="G643" s="10">
        <v>33.5</v>
      </c>
      <c r="H643" s="8" t="s">
        <v>1717</v>
      </c>
      <c r="I643" s="39" t="s">
        <v>5090</v>
      </c>
      <c r="J643" s="40" t="s">
        <v>6128</v>
      </c>
    </row>
    <row r="644" spans="1:10" x14ac:dyDescent="0.25">
      <c r="A644" s="15" t="s">
        <v>1719</v>
      </c>
      <c r="B644" s="42" t="str">
        <f>HYPERLINK(Table1[[#This Row],[Link]], Table1[[#This Row],[Pattern w/out Hyperlink]])</f>
        <v>Honeycomb Shag</v>
      </c>
      <c r="C644" s="39">
        <f t="shared" si="10"/>
        <v>4</v>
      </c>
      <c r="D644" s="39" t="s">
        <v>22</v>
      </c>
      <c r="E644" s="39" t="s">
        <v>1466</v>
      </c>
      <c r="F644" s="10">
        <f>Table1[[#This Row],[USD Pricing]]*Exchange!$A$1</f>
        <v>49.699999999999996</v>
      </c>
      <c r="G644" s="10">
        <v>35.5</v>
      </c>
      <c r="H644" s="8" t="s">
        <v>1720</v>
      </c>
      <c r="I644" s="39" t="s">
        <v>0</v>
      </c>
      <c r="J644" s="40" t="s">
        <v>6129</v>
      </c>
    </row>
    <row r="645" spans="1:10" ht="28.5" x14ac:dyDescent="0.25">
      <c r="A645" s="15" t="s">
        <v>7723</v>
      </c>
      <c r="B645" s="41" t="str">
        <f>HYPERLINK(Table1[[#This Row],[Link]], Table1[[#This Row],[Pattern w/out Hyperlink]])</f>
        <v>Horizon</v>
      </c>
      <c r="C645" s="39">
        <f t="shared" si="10"/>
        <v>4</v>
      </c>
      <c r="D645" s="39" t="s">
        <v>26</v>
      </c>
      <c r="E645" s="39" t="s">
        <v>1466</v>
      </c>
      <c r="F645" s="10">
        <v>47.5</v>
      </c>
      <c r="G645" s="10"/>
      <c r="H645" s="8" t="s">
        <v>7724</v>
      </c>
      <c r="I645" s="39" t="s">
        <v>0</v>
      </c>
      <c r="J645" s="40" t="s">
        <v>5414</v>
      </c>
    </row>
    <row r="646" spans="1:10" ht="28.5" x14ac:dyDescent="0.25">
      <c r="A646" s="15" t="s">
        <v>8279</v>
      </c>
      <c r="B646" s="41" t="str">
        <f>HYPERLINK(Table1[[#This Row],[Link]], Table1[[#This Row],[Pattern w/out Hyperlink]])</f>
        <v>Hourglass</v>
      </c>
      <c r="C646" s="39">
        <f t="shared" si="10"/>
        <v>4</v>
      </c>
      <c r="D646" s="39" t="s">
        <v>2668</v>
      </c>
      <c r="E646" s="39" t="s">
        <v>1466</v>
      </c>
      <c r="F646" s="10">
        <v>50.75</v>
      </c>
      <c r="G646" s="10"/>
      <c r="H646" s="8" t="s">
        <v>8280</v>
      </c>
      <c r="I646" s="39" t="s">
        <v>0</v>
      </c>
      <c r="J646" s="40" t="s">
        <v>8281</v>
      </c>
    </row>
    <row r="647" spans="1:10" x14ac:dyDescent="0.25">
      <c r="A647" s="15" t="s">
        <v>2227</v>
      </c>
      <c r="B647" s="41" t="str">
        <f>HYPERLINK(Table1[[#This Row],[Link]], Table1[[#This Row],[Pattern w/out Hyperlink]])</f>
        <v>Icon</v>
      </c>
      <c r="C647" s="39">
        <f t="shared" si="10"/>
        <v>4</v>
      </c>
      <c r="D647" s="39" t="s">
        <v>2680</v>
      </c>
      <c r="E647" s="39" t="s">
        <v>1466</v>
      </c>
      <c r="F647" s="10">
        <f>Table1[[#This Row],[USD Pricing]]*Exchange!$A$1</f>
        <v>47.949999999999996</v>
      </c>
      <c r="G647" s="10">
        <v>34.25</v>
      </c>
      <c r="H647" s="8" t="s">
        <v>7153</v>
      </c>
      <c r="I647" s="39" t="s">
        <v>5090</v>
      </c>
      <c r="J647" s="40" t="s">
        <v>5144</v>
      </c>
    </row>
    <row r="648" spans="1:10" ht="28.5" x14ac:dyDescent="0.25">
      <c r="A648" s="15" t="s">
        <v>464</v>
      </c>
      <c r="B648" s="42" t="str">
        <f>HYPERLINK(Table1[[#This Row],[Link]], Table1[[#This Row],[Pattern w/out Hyperlink]])</f>
        <v>Imagine</v>
      </c>
      <c r="C648" s="39">
        <f t="shared" si="10"/>
        <v>4</v>
      </c>
      <c r="D648" s="39" t="s">
        <v>2721</v>
      </c>
      <c r="E648" s="39" t="s">
        <v>1466</v>
      </c>
      <c r="F648" s="10">
        <v>52.35</v>
      </c>
      <c r="G648" s="10"/>
      <c r="H648" s="8" t="s">
        <v>2769</v>
      </c>
      <c r="I648" s="39" t="s">
        <v>0</v>
      </c>
      <c r="J648" s="40" t="s">
        <v>5538</v>
      </c>
    </row>
    <row r="649" spans="1:10" x14ac:dyDescent="0.25">
      <c r="A649" s="15" t="s">
        <v>4848</v>
      </c>
      <c r="B649" s="41" t="str">
        <f>HYPERLINK(Table1[[#This Row],[Link]], Table1[[#This Row],[Pattern w/out Hyperlink]])</f>
        <v>Indio</v>
      </c>
      <c r="C649" s="39">
        <f t="shared" si="10"/>
        <v>4</v>
      </c>
      <c r="D649" s="39" t="s">
        <v>21</v>
      </c>
      <c r="E649" s="39" t="s">
        <v>1466</v>
      </c>
      <c r="F649" s="10">
        <v>49</v>
      </c>
      <c r="G649" s="10"/>
      <c r="H649" s="8" t="s">
        <v>4849</v>
      </c>
      <c r="I649" s="39" t="s">
        <v>0</v>
      </c>
      <c r="J649" s="40" t="s">
        <v>5144</v>
      </c>
    </row>
    <row r="650" spans="1:10" ht="28.5" x14ac:dyDescent="0.25">
      <c r="A650" s="15" t="s">
        <v>2109</v>
      </c>
      <c r="B650" s="42" t="str">
        <f>HYPERLINK(Table1[[#This Row],[Link]], Table1[[#This Row],[Pattern w/out Hyperlink]])</f>
        <v>Infinity C-Zero</v>
      </c>
      <c r="C650" s="39">
        <f t="shared" si="10"/>
        <v>4</v>
      </c>
      <c r="D650" s="39" t="s">
        <v>28</v>
      </c>
      <c r="E650" s="39" t="s">
        <v>1466</v>
      </c>
      <c r="F650" s="10">
        <f>Table1[[#This Row],[USD Pricing]]*Exchange!$A$1</f>
        <v>51.099999999999994</v>
      </c>
      <c r="G650" s="10">
        <v>36.5</v>
      </c>
      <c r="H650" s="8" t="s">
        <v>6494</v>
      </c>
      <c r="I650" s="39" t="s">
        <v>5090</v>
      </c>
      <c r="J650" s="40" t="s">
        <v>5735</v>
      </c>
    </row>
    <row r="651" spans="1:10" x14ac:dyDescent="0.25">
      <c r="A651" s="15" t="s">
        <v>4856</v>
      </c>
      <c r="B651" s="41" t="str">
        <f>HYPERLINK(Table1[[#This Row],[Link]], Table1[[#This Row],[Pattern w/out Hyperlink]])</f>
        <v>Inverness</v>
      </c>
      <c r="C651" s="39">
        <f t="shared" si="10"/>
        <v>4</v>
      </c>
      <c r="D651" s="39" t="s">
        <v>21</v>
      </c>
      <c r="E651" s="39" t="s">
        <v>1466</v>
      </c>
      <c r="F651" s="10">
        <v>52</v>
      </c>
      <c r="G651" s="10"/>
      <c r="H651" s="8" t="s">
        <v>4857</v>
      </c>
      <c r="I651" s="39" t="s">
        <v>0</v>
      </c>
      <c r="J651" s="40" t="s">
        <v>5144</v>
      </c>
    </row>
    <row r="652" spans="1:10" x14ac:dyDescent="0.25">
      <c r="A652" s="15" t="s">
        <v>1964</v>
      </c>
      <c r="B652" s="41" t="str">
        <f>HYPERLINK(Table1[[#This Row],[Link]], Table1[[#This Row],[Pattern w/out Hyperlink]])</f>
        <v>Jasper</v>
      </c>
      <c r="C652" s="39">
        <f t="shared" si="10"/>
        <v>4</v>
      </c>
      <c r="D652" s="39" t="s">
        <v>3628</v>
      </c>
      <c r="E652" s="39" t="s">
        <v>1466</v>
      </c>
      <c r="F652" s="10">
        <f>Table1[[#This Row],[USD Pricing]]*Exchange!$A$1</f>
        <v>49</v>
      </c>
      <c r="G652" s="10">
        <v>35</v>
      </c>
      <c r="H652" s="8" t="s">
        <v>3653</v>
      </c>
      <c r="I652" s="39" t="s">
        <v>5090</v>
      </c>
      <c r="J652" s="40" t="s">
        <v>5841</v>
      </c>
    </row>
    <row r="653" spans="1:10" x14ac:dyDescent="0.25">
      <c r="A653" s="15" t="s">
        <v>491</v>
      </c>
      <c r="B653" s="42" t="str">
        <f>HYPERLINK(Table1[[#This Row],[Link]], Table1[[#This Row],[Pattern w/out Hyperlink]])</f>
        <v>Jot</v>
      </c>
      <c r="C653" s="39">
        <f t="shared" si="10"/>
        <v>4</v>
      </c>
      <c r="D653" s="39" t="s">
        <v>28</v>
      </c>
      <c r="E653" s="39" t="s">
        <v>1466</v>
      </c>
      <c r="F653" s="10">
        <f>Table1[[#This Row],[USD Pricing]]*Exchange!$A$1</f>
        <v>51.099999999999994</v>
      </c>
      <c r="G653" s="10">
        <v>36.5</v>
      </c>
      <c r="H653" s="8" t="s">
        <v>6371</v>
      </c>
      <c r="I653" s="39" t="s">
        <v>0</v>
      </c>
      <c r="J653" s="40" t="s">
        <v>5150</v>
      </c>
    </row>
    <row r="654" spans="1:10" x14ac:dyDescent="0.25">
      <c r="A654" s="15" t="s">
        <v>3872</v>
      </c>
      <c r="B654" s="41" t="str">
        <f>HYPERLINK(Table1[[#This Row],[Link]], Table1[[#This Row],[Pattern w/out Hyperlink]])</f>
        <v>Juno</v>
      </c>
      <c r="C654" s="39">
        <f t="shared" si="10"/>
        <v>4</v>
      </c>
      <c r="D654" s="39" t="s">
        <v>2664</v>
      </c>
      <c r="E654" s="39" t="s">
        <v>1466</v>
      </c>
      <c r="F654" s="10">
        <f>Table1[[#This Row],[USD Pricing]]*Exchange!$A$1</f>
        <v>46.199999999999996</v>
      </c>
      <c r="G654" s="10">
        <v>33</v>
      </c>
      <c r="H654" s="8" t="s">
        <v>3898</v>
      </c>
      <c r="I654" s="39" t="s">
        <v>5090</v>
      </c>
      <c r="J654" s="40" t="s">
        <v>6098</v>
      </c>
    </row>
    <row r="655" spans="1:10" ht="28.5" x14ac:dyDescent="0.25">
      <c r="A655" s="15" t="s">
        <v>7161</v>
      </c>
      <c r="B655" s="41" t="str">
        <f>HYPERLINK(Table1[[#This Row],[Link]], Table1[[#This Row],[Pattern w/out Hyperlink]])</f>
        <v>Kai</v>
      </c>
      <c r="C655" s="39">
        <f t="shared" si="10"/>
        <v>4</v>
      </c>
      <c r="D655" s="39" t="s">
        <v>2680</v>
      </c>
      <c r="E655" s="39" t="s">
        <v>1466</v>
      </c>
      <c r="F655" s="10">
        <f>Table1[[#This Row],[USD Pricing]]*Exchange!$A$1</f>
        <v>52.849999999999994</v>
      </c>
      <c r="G655" s="10">
        <v>37.75</v>
      </c>
      <c r="H655" s="8" t="s">
        <v>7162</v>
      </c>
      <c r="I655" s="39" t="s">
        <v>5090</v>
      </c>
      <c r="J655" s="40" t="s">
        <v>7163</v>
      </c>
    </row>
    <row r="656" spans="1:10" x14ac:dyDescent="0.25">
      <c r="A656" s="15" t="s">
        <v>494</v>
      </c>
      <c r="B656" s="42" t="str">
        <f>HYPERLINK(Table1[[#This Row],[Link]], Table1[[#This Row],[Pattern w/out Hyperlink]])</f>
        <v>Kainai</v>
      </c>
      <c r="C656" s="39">
        <f t="shared" si="10"/>
        <v>4</v>
      </c>
      <c r="D656" s="39" t="s">
        <v>21</v>
      </c>
      <c r="E656" s="39" t="s">
        <v>1466</v>
      </c>
      <c r="F656" s="10">
        <v>50</v>
      </c>
      <c r="G656" s="10"/>
      <c r="H656" s="8" t="s">
        <v>1211</v>
      </c>
      <c r="I656" s="39" t="s">
        <v>0</v>
      </c>
      <c r="J656" s="40" t="s">
        <v>5144</v>
      </c>
    </row>
    <row r="657" spans="1:10" x14ac:dyDescent="0.25">
      <c r="A657" s="15" t="s">
        <v>3253</v>
      </c>
      <c r="B657" s="41" t="str">
        <f>HYPERLINK(Table1[[#This Row],[Link]], Table1[[#This Row],[Pattern w/out Hyperlink]])</f>
        <v>Karmic</v>
      </c>
      <c r="C657" s="39">
        <f t="shared" si="10"/>
        <v>4</v>
      </c>
      <c r="D657" s="39" t="s">
        <v>28</v>
      </c>
      <c r="E657" s="39" t="s">
        <v>1466</v>
      </c>
      <c r="F657" s="10">
        <f>Table1[[#This Row],[USD Pricing]]*Exchange!$A$1</f>
        <v>46.76</v>
      </c>
      <c r="G657" s="10">
        <v>33.4</v>
      </c>
      <c r="H657" s="8" t="s">
        <v>6730</v>
      </c>
      <c r="I657" s="39" t="s">
        <v>0</v>
      </c>
      <c r="J657" s="40" t="s">
        <v>5144</v>
      </c>
    </row>
    <row r="658" spans="1:10" x14ac:dyDescent="0.25">
      <c r="A658" s="15" t="s">
        <v>2991</v>
      </c>
      <c r="B658" s="42" t="str">
        <f>HYPERLINK(Table1[[#This Row],[Link]], Table1[[#This Row],[Pattern w/out Hyperlink]])</f>
        <v>Lake Placid Crypton</v>
      </c>
      <c r="C658" s="39">
        <f t="shared" si="10"/>
        <v>4</v>
      </c>
      <c r="D658" s="39" t="s">
        <v>27</v>
      </c>
      <c r="E658" s="39" t="s">
        <v>1466</v>
      </c>
      <c r="F658" s="10">
        <v>52.75</v>
      </c>
      <c r="G658" s="10"/>
      <c r="H658" s="15" t="s">
        <v>2992</v>
      </c>
      <c r="I658" s="39" t="s">
        <v>5090</v>
      </c>
      <c r="J658" s="40" t="s">
        <v>5519</v>
      </c>
    </row>
    <row r="659" spans="1:10" x14ac:dyDescent="0.25">
      <c r="A659" s="15" t="s">
        <v>513</v>
      </c>
      <c r="B659" s="42" t="str">
        <f>HYPERLINK(Table1[[#This Row],[Link]], Table1[[#This Row],[Pattern w/out Hyperlink]])</f>
        <v>Lakota</v>
      </c>
      <c r="C659" s="39">
        <f t="shared" si="10"/>
        <v>4</v>
      </c>
      <c r="D659" s="39" t="s">
        <v>21</v>
      </c>
      <c r="E659" s="39" t="s">
        <v>1466</v>
      </c>
      <c r="F659" s="10">
        <v>54</v>
      </c>
      <c r="G659" s="10"/>
      <c r="H659" s="8" t="s">
        <v>1231</v>
      </c>
      <c r="I659" s="39" t="s">
        <v>1598</v>
      </c>
      <c r="J659" s="40" t="s">
        <v>5144</v>
      </c>
    </row>
    <row r="660" spans="1:10" x14ac:dyDescent="0.25">
      <c r="A660" s="15" t="s">
        <v>3874</v>
      </c>
      <c r="B660" s="41" t="str">
        <f>HYPERLINK(Table1[[#This Row],[Link]], Table1[[#This Row],[Pattern w/out Hyperlink]])</f>
        <v>Lamar</v>
      </c>
      <c r="C660" s="39">
        <f t="shared" si="10"/>
        <v>4</v>
      </c>
      <c r="D660" s="39" t="s">
        <v>2664</v>
      </c>
      <c r="E660" s="39" t="s">
        <v>1466</v>
      </c>
      <c r="F660" s="10">
        <f>Table1[[#This Row],[USD Pricing]]*Exchange!$A$1</f>
        <v>49</v>
      </c>
      <c r="G660" s="10">
        <v>35</v>
      </c>
      <c r="H660" s="8" t="s">
        <v>3900</v>
      </c>
      <c r="I660" s="39" t="s">
        <v>0</v>
      </c>
      <c r="J660" s="40" t="s">
        <v>6089</v>
      </c>
    </row>
    <row r="661" spans="1:10" x14ac:dyDescent="0.25">
      <c r="A661" s="15" t="s">
        <v>4873</v>
      </c>
      <c r="B661" s="41" t="str">
        <f>HYPERLINK(Table1[[#This Row],[Link]], Table1[[#This Row],[Pattern w/out Hyperlink]])</f>
        <v>Las Palmas</v>
      </c>
      <c r="C661" s="39">
        <f t="shared" si="10"/>
        <v>4</v>
      </c>
      <c r="D661" s="39" t="s">
        <v>21</v>
      </c>
      <c r="E661" s="39" t="s">
        <v>1466</v>
      </c>
      <c r="F661" s="10">
        <v>46</v>
      </c>
      <c r="G661" s="10"/>
      <c r="H661" s="8" t="s">
        <v>4874</v>
      </c>
      <c r="I661" s="39" t="s">
        <v>0</v>
      </c>
      <c r="J661" s="40" t="s">
        <v>5144</v>
      </c>
    </row>
    <row r="662" spans="1:10" x14ac:dyDescent="0.25">
      <c r="A662" s="15" t="s">
        <v>522</v>
      </c>
      <c r="B662" s="42" t="str">
        <f>HYPERLINK(Table1[[#This Row],[Link]], Table1[[#This Row],[Pattern w/out Hyperlink]])</f>
        <v>Lavish</v>
      </c>
      <c r="C662" s="39">
        <f t="shared" si="10"/>
        <v>4</v>
      </c>
      <c r="D662" s="39" t="s">
        <v>21</v>
      </c>
      <c r="E662" s="39" t="s">
        <v>1466</v>
      </c>
      <c r="F662" s="10">
        <v>53</v>
      </c>
      <c r="G662" s="10"/>
      <c r="H662" s="8" t="s">
        <v>2232</v>
      </c>
      <c r="I662" s="39" t="s">
        <v>1598</v>
      </c>
      <c r="J662" s="40" t="s">
        <v>5144</v>
      </c>
    </row>
    <row r="663" spans="1:10" x14ac:dyDescent="0.25">
      <c r="A663" s="15" t="s">
        <v>3875</v>
      </c>
      <c r="B663" s="41" t="str">
        <f>HYPERLINK(Table1[[#This Row],[Link]], Table1[[#This Row],[Pattern w/out Hyperlink]])</f>
        <v>Lizette</v>
      </c>
      <c r="C663" s="39">
        <f t="shared" si="10"/>
        <v>4</v>
      </c>
      <c r="D663" s="39" t="s">
        <v>2664</v>
      </c>
      <c r="E663" s="39" t="s">
        <v>1466</v>
      </c>
      <c r="F663" s="10">
        <f>Table1[[#This Row],[USD Pricing]]*Exchange!$A$1</f>
        <v>47.599999999999994</v>
      </c>
      <c r="G663" s="10">
        <v>34</v>
      </c>
      <c r="H663" s="8" t="s">
        <v>3901</v>
      </c>
      <c r="I663" s="39" t="s">
        <v>0</v>
      </c>
      <c r="J663" s="40" t="s">
        <v>6089</v>
      </c>
    </row>
    <row r="664" spans="1:10" x14ac:dyDescent="0.25">
      <c r="A664" s="15" t="s">
        <v>548</v>
      </c>
      <c r="B664" s="41" t="str">
        <f>HYPERLINK(Table1[[#This Row],[Link]], Table1[[#This Row],[Pattern w/out Hyperlink]])</f>
        <v>Loop</v>
      </c>
      <c r="C664" s="39">
        <f t="shared" si="10"/>
        <v>4</v>
      </c>
      <c r="D664" s="39" t="s">
        <v>24</v>
      </c>
      <c r="E664" s="39" t="s">
        <v>1466</v>
      </c>
      <c r="F664" s="10">
        <f>Table1[[#This Row],[USD Pricing]]*Exchange!$A$1</f>
        <v>53.83</v>
      </c>
      <c r="G664" s="10">
        <v>38.450000000000003</v>
      </c>
      <c r="H664" s="8" t="s">
        <v>7052</v>
      </c>
      <c r="I664" s="39" t="s">
        <v>0</v>
      </c>
      <c r="J664" s="40" t="s">
        <v>5150</v>
      </c>
    </row>
    <row r="665" spans="1:10" x14ac:dyDescent="0.25">
      <c r="A665" s="15" t="s">
        <v>549</v>
      </c>
      <c r="B665" s="41" t="str">
        <f>HYPERLINK(Table1[[#This Row],[Link]], Table1[[#This Row],[Pattern w/out Hyperlink]])</f>
        <v>Lore</v>
      </c>
      <c r="C665" s="39">
        <f t="shared" si="10"/>
        <v>4</v>
      </c>
      <c r="D665" s="39" t="s">
        <v>2680</v>
      </c>
      <c r="E665" s="39" t="s">
        <v>1466</v>
      </c>
      <c r="F665" s="10">
        <f>Table1[[#This Row],[USD Pricing]]*Exchange!$A$1</f>
        <v>47.25</v>
      </c>
      <c r="G665" s="10">
        <v>33.75</v>
      </c>
      <c r="H665" s="8" t="s">
        <v>7169</v>
      </c>
      <c r="I665" s="39" t="s">
        <v>1598</v>
      </c>
      <c r="J665" s="40" t="s">
        <v>5144</v>
      </c>
    </row>
    <row r="666" spans="1:10" x14ac:dyDescent="0.25">
      <c r="A666" s="15" t="s">
        <v>3002</v>
      </c>
      <c r="B666" s="42" t="str">
        <f>HYPERLINK(Table1[[#This Row],[Link]], Table1[[#This Row],[Pattern w/out Hyperlink]])</f>
        <v>Lounge</v>
      </c>
      <c r="C666" s="39">
        <f t="shared" si="10"/>
        <v>4</v>
      </c>
      <c r="D666" s="39" t="s">
        <v>27</v>
      </c>
      <c r="E666" s="39" t="s">
        <v>1466</v>
      </c>
      <c r="F666" s="10">
        <v>52.75</v>
      </c>
      <c r="G666" s="10"/>
      <c r="H666" s="15" t="s">
        <v>3003</v>
      </c>
      <c r="I666" s="39" t="s">
        <v>1598</v>
      </c>
      <c r="J666" s="40" t="s">
        <v>5144</v>
      </c>
    </row>
    <row r="667" spans="1:10" x14ac:dyDescent="0.25">
      <c r="A667" s="15" t="s">
        <v>551</v>
      </c>
      <c r="B667" s="42" t="str">
        <f>HYPERLINK(Table1[[#This Row],[Link]], Table1[[#This Row],[Pattern w/out Hyperlink]])</f>
        <v>Luster</v>
      </c>
      <c r="C667" s="39">
        <f t="shared" si="10"/>
        <v>4</v>
      </c>
      <c r="D667" s="39" t="s">
        <v>21</v>
      </c>
      <c r="E667" s="39" t="s">
        <v>1466</v>
      </c>
      <c r="F667" s="10">
        <v>48</v>
      </c>
      <c r="G667" s="10"/>
      <c r="H667" s="8" t="s">
        <v>2240</v>
      </c>
      <c r="I667" s="39" t="s">
        <v>1598</v>
      </c>
      <c r="J667" s="40" t="s">
        <v>5277</v>
      </c>
    </row>
    <row r="668" spans="1:10" x14ac:dyDescent="0.25">
      <c r="A668" s="15" t="s">
        <v>4883</v>
      </c>
      <c r="B668" s="41" t="str">
        <f>HYPERLINK(Table1[[#This Row],[Link]], Table1[[#This Row],[Pattern w/out Hyperlink]])</f>
        <v>Macallan</v>
      </c>
      <c r="C668" s="39">
        <f t="shared" si="10"/>
        <v>4</v>
      </c>
      <c r="D668" s="39" t="s">
        <v>21</v>
      </c>
      <c r="E668" s="39" t="s">
        <v>1466</v>
      </c>
      <c r="F668" s="10">
        <v>52</v>
      </c>
      <c r="G668" s="10"/>
      <c r="H668" s="8" t="s">
        <v>4884</v>
      </c>
      <c r="I668" s="39" t="s">
        <v>0</v>
      </c>
      <c r="J668" s="40" t="s">
        <v>5144</v>
      </c>
    </row>
    <row r="669" spans="1:10" ht="28.5" x14ac:dyDescent="0.25">
      <c r="A669" s="15" t="s">
        <v>8623</v>
      </c>
      <c r="B669" s="41" t="str">
        <f>HYPERLINK(Table1[[#This Row],[Link]], Table1[[#This Row],[Pattern w/out Hyperlink]])</f>
        <v>Magnify</v>
      </c>
      <c r="C669" s="39">
        <f t="shared" si="10"/>
        <v>4</v>
      </c>
      <c r="D669" s="39" t="s">
        <v>8491</v>
      </c>
      <c r="E669" s="39" t="s">
        <v>1466</v>
      </c>
      <c r="F669" s="10">
        <v>47</v>
      </c>
      <c r="G669" s="10"/>
      <c r="H669" s="8" t="s">
        <v>8624</v>
      </c>
      <c r="I669" s="39" t="s">
        <v>0</v>
      </c>
      <c r="J669" s="40" t="s">
        <v>5971</v>
      </c>
    </row>
    <row r="670" spans="1:10" x14ac:dyDescent="0.25">
      <c r="A670" s="15" t="s">
        <v>559</v>
      </c>
      <c r="B670" s="42" t="str">
        <f>HYPERLINK(Table1[[#This Row],[Link]], Table1[[#This Row],[Pattern w/out Hyperlink]])</f>
        <v>Manner</v>
      </c>
      <c r="C670" s="39">
        <f t="shared" si="10"/>
        <v>4</v>
      </c>
      <c r="D670" s="39" t="s">
        <v>23</v>
      </c>
      <c r="E670" s="39" t="s">
        <v>1466</v>
      </c>
      <c r="F670" s="10">
        <v>54.25</v>
      </c>
      <c r="G670" s="10"/>
      <c r="H670" s="8" t="s">
        <v>1387</v>
      </c>
      <c r="I670" s="39" t="s">
        <v>1598</v>
      </c>
      <c r="J670" s="40" t="s">
        <v>5150</v>
      </c>
    </row>
    <row r="671" spans="1:10" x14ac:dyDescent="0.25">
      <c r="A671" s="15" t="s">
        <v>4121</v>
      </c>
      <c r="B671" s="41" t="str">
        <f>HYPERLINK(Table1[[#This Row],[Link]], Table1[[#This Row],[Pattern w/out Hyperlink]])</f>
        <v>Marabella</v>
      </c>
      <c r="C671" s="39">
        <f t="shared" si="10"/>
        <v>4</v>
      </c>
      <c r="D671" s="39" t="s">
        <v>2721</v>
      </c>
      <c r="E671" s="39" t="s">
        <v>1466</v>
      </c>
      <c r="F671" s="10">
        <v>52.1</v>
      </c>
      <c r="G671" s="10"/>
      <c r="H671" s="8" t="s">
        <v>4122</v>
      </c>
      <c r="I671" s="39" t="s">
        <v>5090</v>
      </c>
      <c r="J671" s="40" t="s">
        <v>5542</v>
      </c>
    </row>
    <row r="672" spans="1:10" ht="28.5" x14ac:dyDescent="0.25">
      <c r="A672" s="15" t="s">
        <v>3184</v>
      </c>
      <c r="B672" s="42" t="str">
        <f>HYPERLINK(Table1[[#This Row],[Link]], Table1[[#This Row],[Pattern w/out Hyperlink]])</f>
        <v>Marathon C-Zero</v>
      </c>
      <c r="C672" s="39">
        <f t="shared" si="10"/>
        <v>4</v>
      </c>
      <c r="D672" s="39" t="s">
        <v>28</v>
      </c>
      <c r="E672" s="39" t="s">
        <v>1466</v>
      </c>
      <c r="F672" s="10">
        <f>Table1[[#This Row],[USD Pricing]]*Exchange!$A$1</f>
        <v>51.099999999999994</v>
      </c>
      <c r="G672" s="10">
        <v>36.5</v>
      </c>
      <c r="H672" s="8" t="s">
        <v>6499</v>
      </c>
      <c r="I672" s="39" t="s">
        <v>5090</v>
      </c>
      <c r="J672" s="40" t="s">
        <v>5853</v>
      </c>
    </row>
    <row r="673" spans="1:10" x14ac:dyDescent="0.25">
      <c r="A673" s="15" t="s">
        <v>7175</v>
      </c>
      <c r="B673" s="41" t="str">
        <f>HYPERLINK(Table1[[#This Row],[Link]], Table1[[#This Row],[Pattern w/out Hyperlink]])</f>
        <v>Maren</v>
      </c>
      <c r="C673" s="39">
        <f t="shared" si="10"/>
        <v>4</v>
      </c>
      <c r="D673" s="39" t="s">
        <v>2680</v>
      </c>
      <c r="E673" s="39" t="s">
        <v>1466</v>
      </c>
      <c r="F673" s="10">
        <f>Table1[[#This Row],[USD Pricing]]*Exchange!$A$1</f>
        <v>47.25</v>
      </c>
      <c r="G673" s="10">
        <v>33.75</v>
      </c>
      <c r="H673" s="8" t="s">
        <v>7176</v>
      </c>
      <c r="I673" s="39" t="s">
        <v>1598</v>
      </c>
      <c r="J673" s="40" t="s">
        <v>5361</v>
      </c>
    </row>
    <row r="674" spans="1:10" x14ac:dyDescent="0.25">
      <c r="A674" s="15" t="s">
        <v>574</v>
      </c>
      <c r="B674" s="42" t="str">
        <f>HYPERLINK(Table1[[#This Row],[Link]], Table1[[#This Row],[Pattern w/out Hyperlink]])</f>
        <v>Maze</v>
      </c>
      <c r="C674" s="39">
        <f t="shared" si="10"/>
        <v>4</v>
      </c>
      <c r="D674" s="39" t="s">
        <v>20</v>
      </c>
      <c r="E674" s="39" t="s">
        <v>1466</v>
      </c>
      <c r="F674" s="10">
        <f>Table1[[#This Row],[USD Pricing]]*Exchange!$A$1</f>
        <v>53.13</v>
      </c>
      <c r="G674" s="10">
        <v>37.950000000000003</v>
      </c>
      <c r="H674" s="8" t="s">
        <v>7413</v>
      </c>
      <c r="I674" s="39" t="s">
        <v>5090</v>
      </c>
      <c r="J674" s="40" t="s">
        <v>5144</v>
      </c>
    </row>
    <row r="675" spans="1:10" x14ac:dyDescent="0.25">
      <c r="A675" s="15" t="s">
        <v>8629</v>
      </c>
      <c r="B675" s="41" t="str">
        <f>HYPERLINK(Table1[[#This Row],[Link]], Table1[[#This Row],[Pattern w/out Hyperlink]])</f>
        <v>Megacheck</v>
      </c>
      <c r="C675" s="39">
        <f t="shared" si="10"/>
        <v>4</v>
      </c>
      <c r="D675" s="39" t="s">
        <v>8491</v>
      </c>
      <c r="E675" s="39" t="s">
        <v>1466</v>
      </c>
      <c r="F675" s="10">
        <v>47</v>
      </c>
      <c r="G675" s="10"/>
      <c r="H675" s="8" t="s">
        <v>8630</v>
      </c>
      <c r="I675" s="39" t="s">
        <v>0</v>
      </c>
      <c r="J675" s="40" t="s">
        <v>5150</v>
      </c>
    </row>
    <row r="676" spans="1:10" ht="28.5" x14ac:dyDescent="0.25">
      <c r="A676" s="15" t="s">
        <v>581</v>
      </c>
      <c r="B676" s="42" t="str">
        <f>HYPERLINK(Table1[[#This Row],[Link]], Table1[[#This Row],[Pattern w/out Hyperlink]])</f>
        <v>Meld</v>
      </c>
      <c r="C676" s="39">
        <f t="shared" si="10"/>
        <v>4</v>
      </c>
      <c r="D676" s="39" t="s">
        <v>23</v>
      </c>
      <c r="E676" s="39" t="s">
        <v>1466</v>
      </c>
      <c r="F676" s="10">
        <v>54.25</v>
      </c>
      <c r="G676" s="10"/>
      <c r="H676" s="8" t="s">
        <v>1388</v>
      </c>
      <c r="I676" s="39" t="s">
        <v>1598</v>
      </c>
      <c r="J676" s="40" t="s">
        <v>5159</v>
      </c>
    </row>
    <row r="677" spans="1:10" ht="28.5" x14ac:dyDescent="0.25">
      <c r="A677" s="15" t="s">
        <v>3937</v>
      </c>
      <c r="B677" s="41" t="str">
        <f>HYPERLINK(Table1[[#This Row],[Link]], Table1[[#This Row],[Pattern w/out Hyperlink]])</f>
        <v>Mello</v>
      </c>
      <c r="C677" s="39">
        <f t="shared" si="10"/>
        <v>4</v>
      </c>
      <c r="D677" s="39" t="s">
        <v>28</v>
      </c>
      <c r="E677" s="39" t="s">
        <v>1466</v>
      </c>
      <c r="F677" s="10">
        <f>Table1[[#This Row],[USD Pricing]]*Exchange!$A$1</f>
        <v>46.9</v>
      </c>
      <c r="G677" s="10">
        <v>33.5</v>
      </c>
      <c r="H677" s="8" t="s">
        <v>6390</v>
      </c>
      <c r="I677" s="39" t="s">
        <v>1598</v>
      </c>
      <c r="J677" s="40" t="s">
        <v>5177</v>
      </c>
    </row>
    <row r="678" spans="1:10" ht="28.5" x14ac:dyDescent="0.25">
      <c r="A678" s="15" t="s">
        <v>590</v>
      </c>
      <c r="B678" s="42" t="str">
        <f>HYPERLINK(Table1[[#This Row],[Link]], Table1[[#This Row],[Pattern w/out Hyperlink]])</f>
        <v>Messenger</v>
      </c>
      <c r="C678" s="39">
        <f t="shared" si="10"/>
        <v>4</v>
      </c>
      <c r="D678" s="39" t="s">
        <v>23</v>
      </c>
      <c r="E678" s="39" t="s">
        <v>1466</v>
      </c>
      <c r="F678" s="10">
        <v>54.25</v>
      </c>
      <c r="G678" s="10"/>
      <c r="H678" s="8" t="s">
        <v>1390</v>
      </c>
      <c r="I678" s="39" t="s">
        <v>1598</v>
      </c>
      <c r="J678" s="40" t="s">
        <v>5744</v>
      </c>
    </row>
    <row r="679" spans="1:10" ht="28.5" x14ac:dyDescent="0.25">
      <c r="A679" s="15" t="s">
        <v>594</v>
      </c>
      <c r="B679" s="41" t="str">
        <f>HYPERLINK(Table1[[#This Row],[Link]], Table1[[#This Row],[Pattern w/out Hyperlink]])</f>
        <v>Method</v>
      </c>
      <c r="C679" s="39">
        <f t="shared" si="10"/>
        <v>4</v>
      </c>
      <c r="D679" s="39" t="s">
        <v>23</v>
      </c>
      <c r="E679" s="39" t="s">
        <v>1466</v>
      </c>
      <c r="F679" s="10">
        <v>45.25</v>
      </c>
      <c r="G679" s="10"/>
      <c r="H679" s="8" t="s">
        <v>4477</v>
      </c>
      <c r="I679" s="39" t="s">
        <v>1598</v>
      </c>
      <c r="J679" s="40" t="s">
        <v>5747</v>
      </c>
    </row>
    <row r="680" spans="1:10" ht="28.5" x14ac:dyDescent="0.25">
      <c r="A680" s="15" t="s">
        <v>595</v>
      </c>
      <c r="B680" s="42" t="str">
        <f>HYPERLINK(Table1[[#This Row],[Link]], Table1[[#This Row],[Pattern w/out Hyperlink]])</f>
        <v>Metric</v>
      </c>
      <c r="C680" s="39">
        <f t="shared" si="10"/>
        <v>4</v>
      </c>
      <c r="D680" s="39" t="s">
        <v>23</v>
      </c>
      <c r="E680" s="39" t="s">
        <v>1466</v>
      </c>
      <c r="F680" s="10">
        <v>54.25</v>
      </c>
      <c r="G680" s="10"/>
      <c r="H680" s="8" t="s">
        <v>1401</v>
      </c>
      <c r="I680" s="39" t="s">
        <v>1598</v>
      </c>
      <c r="J680" s="40" t="s">
        <v>5377</v>
      </c>
    </row>
    <row r="681" spans="1:10" x14ac:dyDescent="0.25">
      <c r="A681" s="15" t="s">
        <v>3008</v>
      </c>
      <c r="B681" s="41" t="str">
        <f>HYPERLINK(Table1[[#This Row],[Link]], Table1[[#This Row],[Pattern w/out Hyperlink]])</f>
        <v>Mexico City Crypton</v>
      </c>
      <c r="C681" s="39">
        <f t="shared" si="10"/>
        <v>4</v>
      </c>
      <c r="D681" s="39" t="s">
        <v>27</v>
      </c>
      <c r="E681" s="39" t="s">
        <v>1466</v>
      </c>
      <c r="F681" s="10">
        <v>52.75</v>
      </c>
      <c r="G681" s="10"/>
      <c r="H681" s="15" t="s">
        <v>3009</v>
      </c>
      <c r="I681" s="39" t="s">
        <v>5090</v>
      </c>
      <c r="J681" s="40" t="s">
        <v>6187</v>
      </c>
    </row>
    <row r="682" spans="1:10" ht="28.5" x14ac:dyDescent="0.25">
      <c r="A682" s="15" t="s">
        <v>3186</v>
      </c>
      <c r="B682" s="42" t="str">
        <f>HYPERLINK(Table1[[#This Row],[Link]], Table1[[#This Row],[Pattern w/out Hyperlink]])</f>
        <v>Millennium C-Zero</v>
      </c>
      <c r="C682" s="39">
        <f t="shared" si="10"/>
        <v>4</v>
      </c>
      <c r="D682" s="39" t="s">
        <v>28</v>
      </c>
      <c r="E682" s="39" t="s">
        <v>1466</v>
      </c>
      <c r="F682" s="10">
        <f>Table1[[#This Row],[USD Pricing]]*Exchange!$A$1</f>
        <v>51.099999999999994</v>
      </c>
      <c r="G682" s="10">
        <v>36.5</v>
      </c>
      <c r="H682" s="8" t="s">
        <v>6500</v>
      </c>
      <c r="I682" s="39" t="s">
        <v>1598</v>
      </c>
      <c r="J682" s="40" t="s">
        <v>5445</v>
      </c>
    </row>
    <row r="683" spans="1:10" x14ac:dyDescent="0.25">
      <c r="A683" s="15" t="s">
        <v>4903</v>
      </c>
      <c r="B683" s="41" t="str">
        <f>HYPERLINK(Table1[[#This Row],[Link]], Table1[[#This Row],[Pattern w/out Hyperlink]])</f>
        <v>Mime</v>
      </c>
      <c r="C683" s="39">
        <f t="shared" si="10"/>
        <v>4</v>
      </c>
      <c r="D683" s="39" t="s">
        <v>21</v>
      </c>
      <c r="E683" s="39" t="s">
        <v>1466</v>
      </c>
      <c r="F683" s="10">
        <v>50</v>
      </c>
      <c r="G683" s="10"/>
      <c r="H683" s="8" t="s">
        <v>4904</v>
      </c>
      <c r="I683" s="39" t="s">
        <v>1598</v>
      </c>
      <c r="J683" s="40" t="s">
        <v>5240</v>
      </c>
    </row>
    <row r="684" spans="1:10" x14ac:dyDescent="0.25">
      <c r="A684" s="15" t="s">
        <v>607</v>
      </c>
      <c r="B684" s="42" t="str">
        <f>HYPERLINK(Table1[[#This Row],[Link]], Table1[[#This Row],[Pattern w/out Hyperlink]])</f>
        <v>Missonly</v>
      </c>
      <c r="C684" s="39">
        <f t="shared" si="10"/>
        <v>4</v>
      </c>
      <c r="D684" s="39" t="s">
        <v>21</v>
      </c>
      <c r="E684" s="39" t="s">
        <v>1466</v>
      </c>
      <c r="F684" s="10">
        <v>52</v>
      </c>
      <c r="G684" s="10"/>
      <c r="H684" s="8" t="s">
        <v>2245</v>
      </c>
      <c r="I684" s="39" t="s">
        <v>0</v>
      </c>
      <c r="J684" s="40" t="s">
        <v>5144</v>
      </c>
    </row>
    <row r="685" spans="1:10" x14ac:dyDescent="0.25">
      <c r="A685" s="15" t="s">
        <v>6756</v>
      </c>
      <c r="B685" s="41" t="str">
        <f>HYPERLINK(Table1[[#This Row],[Link]], Table1[[#This Row],[Pattern w/out Hyperlink]])</f>
        <v>Mix Collage</v>
      </c>
      <c r="C685" s="39">
        <f t="shared" si="10"/>
        <v>4</v>
      </c>
      <c r="D685" s="39" t="s">
        <v>28</v>
      </c>
      <c r="E685" s="39" t="s">
        <v>1466</v>
      </c>
      <c r="F685" s="10">
        <f>Table1[[#This Row],[USD Pricing]]*Exchange!$A$1</f>
        <v>47.25</v>
      </c>
      <c r="G685" s="10">
        <v>33.75</v>
      </c>
      <c r="H685" s="8" t="s">
        <v>6757</v>
      </c>
      <c r="I685" s="39" t="s">
        <v>0</v>
      </c>
      <c r="J685" s="40" t="s">
        <v>5267</v>
      </c>
    </row>
    <row r="686" spans="1:10" ht="28.5" x14ac:dyDescent="0.25">
      <c r="A686" s="15" t="s">
        <v>5060</v>
      </c>
      <c r="B686" s="41" t="str">
        <f>HYPERLINK(Table1[[#This Row],[Link]], Table1[[#This Row],[Pattern w/out Hyperlink]])</f>
        <v>Mixed Media</v>
      </c>
      <c r="C686" s="39">
        <f t="shared" si="10"/>
        <v>4</v>
      </c>
      <c r="D686" s="39" t="s">
        <v>28</v>
      </c>
      <c r="E686" s="39" t="s">
        <v>1466</v>
      </c>
      <c r="F686" s="10">
        <f>Table1[[#This Row],[USD Pricing]]*Exchange!$A$1</f>
        <v>51.24</v>
      </c>
      <c r="G686" s="10">
        <v>36.6</v>
      </c>
      <c r="H686" s="8" t="s">
        <v>6758</v>
      </c>
      <c r="I686" s="39" t="s">
        <v>0</v>
      </c>
      <c r="J686" s="40" t="s">
        <v>6759</v>
      </c>
    </row>
    <row r="687" spans="1:10" x14ac:dyDescent="0.25">
      <c r="A687" s="8" t="s">
        <v>3013</v>
      </c>
      <c r="B687" s="41" t="str">
        <f>HYPERLINK(Table1[[#This Row],[Link]], Table1[[#This Row],[Pattern w/out Hyperlink]])</f>
        <v>Montreal Crypton</v>
      </c>
      <c r="C687" s="39">
        <f t="shared" si="10"/>
        <v>4</v>
      </c>
      <c r="D687" s="39" t="s">
        <v>27</v>
      </c>
      <c r="E687" s="39" t="s">
        <v>1466</v>
      </c>
      <c r="F687" s="10">
        <v>52.75</v>
      </c>
      <c r="G687" s="10"/>
      <c r="H687" s="15" t="s">
        <v>3014</v>
      </c>
      <c r="I687" s="39" t="s">
        <v>5090</v>
      </c>
      <c r="J687" s="40" t="s">
        <v>5519</v>
      </c>
    </row>
    <row r="688" spans="1:10" x14ac:dyDescent="0.25">
      <c r="A688" s="15" t="s">
        <v>631</v>
      </c>
      <c r="B688" s="42" t="str">
        <f>HYPERLINK(Table1[[#This Row],[Link]], Table1[[#This Row],[Pattern w/out Hyperlink]])</f>
        <v>Murmur</v>
      </c>
      <c r="C688" s="39">
        <f t="shared" si="10"/>
        <v>4</v>
      </c>
      <c r="D688" s="39" t="s">
        <v>23</v>
      </c>
      <c r="E688" s="39" t="s">
        <v>1466</v>
      </c>
      <c r="F688" s="10">
        <v>51.5</v>
      </c>
      <c r="G688" s="10"/>
      <c r="H688" s="8" t="s">
        <v>1393</v>
      </c>
      <c r="I688" s="39" t="s">
        <v>1598</v>
      </c>
      <c r="J688" s="40" t="s">
        <v>5144</v>
      </c>
    </row>
    <row r="689" spans="1:10" x14ac:dyDescent="0.25">
      <c r="A689" s="15" t="s">
        <v>632</v>
      </c>
      <c r="B689" s="42" t="str">
        <f>HYPERLINK(Table1[[#This Row],[Link]], Table1[[#This Row],[Pattern w/out Hyperlink]])</f>
        <v>Muse</v>
      </c>
      <c r="C689" s="39">
        <f t="shared" si="10"/>
        <v>4</v>
      </c>
      <c r="D689" s="39" t="s">
        <v>23</v>
      </c>
      <c r="E689" s="39" t="s">
        <v>1466</v>
      </c>
      <c r="F689" s="10">
        <v>46</v>
      </c>
      <c r="G689" s="10"/>
      <c r="H689" s="8" t="s">
        <v>1384</v>
      </c>
      <c r="I689" s="39" t="s">
        <v>1598</v>
      </c>
      <c r="J689" s="40" t="s">
        <v>5150</v>
      </c>
    </row>
    <row r="690" spans="1:10" x14ac:dyDescent="0.25">
      <c r="A690" s="15" t="s">
        <v>6227</v>
      </c>
      <c r="B690" s="41" t="str">
        <f>HYPERLINK(Table1[[#This Row],[Link]], Table1[[#This Row],[Pattern w/out Hyperlink]])</f>
        <v>Nagano Crypton</v>
      </c>
      <c r="C690" s="39">
        <f t="shared" si="10"/>
        <v>4</v>
      </c>
      <c r="D690" s="39" t="s">
        <v>27</v>
      </c>
      <c r="E690" s="39" t="s">
        <v>1466</v>
      </c>
      <c r="F690" s="10">
        <v>52.75</v>
      </c>
      <c r="G690" s="10"/>
      <c r="H690" s="15" t="s">
        <v>6228</v>
      </c>
      <c r="I690" s="39" t="s">
        <v>1598</v>
      </c>
      <c r="J690" s="40" t="s">
        <v>5519</v>
      </c>
    </row>
    <row r="691" spans="1:10" x14ac:dyDescent="0.25">
      <c r="A691" s="15" t="s">
        <v>635</v>
      </c>
      <c r="B691" s="42" t="str">
        <f>HYPERLINK(Table1[[#This Row],[Link]], Table1[[#This Row],[Pattern w/out Hyperlink]])</f>
        <v>Nakoda</v>
      </c>
      <c r="C691" s="39">
        <f t="shared" si="10"/>
        <v>4</v>
      </c>
      <c r="D691" s="39" t="s">
        <v>21</v>
      </c>
      <c r="E691" s="39" t="s">
        <v>1466</v>
      </c>
      <c r="F691" s="10">
        <v>54</v>
      </c>
      <c r="G691" s="10"/>
      <c r="H691" s="8" t="s">
        <v>2250</v>
      </c>
      <c r="I691" s="39" t="s">
        <v>5090</v>
      </c>
      <c r="J691" s="40" t="s">
        <v>5286</v>
      </c>
    </row>
    <row r="692" spans="1:10" ht="28.5" x14ac:dyDescent="0.25">
      <c r="A692" s="15" t="s">
        <v>4907</v>
      </c>
      <c r="B692" s="41" t="str">
        <f>HYPERLINK(Table1[[#This Row],[Link]], Table1[[#This Row],[Pattern w/out Hyperlink]])</f>
        <v>Natura</v>
      </c>
      <c r="C692" s="39">
        <f t="shared" si="10"/>
        <v>4</v>
      </c>
      <c r="D692" s="39" t="s">
        <v>21</v>
      </c>
      <c r="E692" s="39" t="s">
        <v>1466</v>
      </c>
      <c r="F692" s="10">
        <v>48</v>
      </c>
      <c r="G692" s="10"/>
      <c r="H692" s="8" t="s">
        <v>4908</v>
      </c>
      <c r="I692" s="39" t="s">
        <v>1598</v>
      </c>
      <c r="J692" s="40" t="s">
        <v>5287</v>
      </c>
    </row>
    <row r="693" spans="1:10" ht="28.5" x14ac:dyDescent="0.25">
      <c r="A693" s="15" t="s">
        <v>4130</v>
      </c>
      <c r="B693" s="41" t="str">
        <f>HYPERLINK(Table1[[#This Row],[Link]], Table1[[#This Row],[Pattern w/out Hyperlink]])</f>
        <v>Nixie</v>
      </c>
      <c r="C693" s="39">
        <f t="shared" si="10"/>
        <v>4</v>
      </c>
      <c r="D693" s="39" t="s">
        <v>2721</v>
      </c>
      <c r="E693" s="39" t="s">
        <v>1466</v>
      </c>
      <c r="F693" s="10">
        <v>52.9</v>
      </c>
      <c r="G693" s="10"/>
      <c r="H693" s="8" t="s">
        <v>4131</v>
      </c>
      <c r="I693" s="39" t="s">
        <v>0</v>
      </c>
      <c r="J693" s="40" t="s">
        <v>5543</v>
      </c>
    </row>
    <row r="694" spans="1:10" x14ac:dyDescent="0.25">
      <c r="A694" s="15" t="s">
        <v>649</v>
      </c>
      <c r="B694" s="41" t="str">
        <f>HYPERLINK(Table1[[#This Row],[Link]], Table1[[#This Row],[Pattern w/out Hyperlink]])</f>
        <v>Noble</v>
      </c>
      <c r="C694" s="39">
        <f t="shared" si="10"/>
        <v>4</v>
      </c>
      <c r="D694" s="39" t="s">
        <v>20</v>
      </c>
      <c r="E694" s="39" t="s">
        <v>1466</v>
      </c>
      <c r="F694" s="10">
        <f>Table1[[#This Row],[USD Pricing]]*Exchange!$A$1</f>
        <v>51.730000000000004</v>
      </c>
      <c r="G694" s="10">
        <v>36.950000000000003</v>
      </c>
      <c r="H694" s="8" t="s">
        <v>7428</v>
      </c>
      <c r="I694" s="39" t="s">
        <v>0</v>
      </c>
      <c r="J694" s="40" t="s">
        <v>5144</v>
      </c>
    </row>
    <row r="695" spans="1:10" x14ac:dyDescent="0.25">
      <c r="A695" s="15" t="s">
        <v>3880</v>
      </c>
      <c r="B695" s="41" t="str">
        <f>HYPERLINK(Table1[[#This Row],[Link]], Table1[[#This Row],[Pattern w/out Hyperlink]])</f>
        <v>Nova</v>
      </c>
      <c r="C695" s="39">
        <f t="shared" si="10"/>
        <v>4</v>
      </c>
      <c r="D695" s="39" t="s">
        <v>2664</v>
      </c>
      <c r="E695" s="39" t="s">
        <v>1466</v>
      </c>
      <c r="F695" s="10">
        <f>Table1[[#This Row],[USD Pricing]]*Exchange!$A$1</f>
        <v>49</v>
      </c>
      <c r="G695" s="10">
        <v>35</v>
      </c>
      <c r="H695" s="8" t="s">
        <v>3905</v>
      </c>
      <c r="I695" s="39" t="s">
        <v>0</v>
      </c>
      <c r="J695" s="40" t="s">
        <v>5658</v>
      </c>
    </row>
    <row r="696" spans="1:10" ht="28.5" x14ac:dyDescent="0.25">
      <c r="A696" s="15" t="s">
        <v>1538</v>
      </c>
      <c r="B696" s="41" t="str">
        <f>HYPERLINK(Table1[[#This Row],[Link]], Table1[[#This Row],[Pattern w/out Hyperlink]])</f>
        <v>Oceanic</v>
      </c>
      <c r="C696" s="39">
        <f t="shared" si="10"/>
        <v>4</v>
      </c>
      <c r="D696" s="39" t="s">
        <v>1596</v>
      </c>
      <c r="E696" s="39" t="s">
        <v>1466</v>
      </c>
      <c r="F696" s="10">
        <v>50</v>
      </c>
      <c r="G696" s="10"/>
      <c r="H696" s="8" t="s">
        <v>5105</v>
      </c>
      <c r="I696" s="39" t="s">
        <v>5090</v>
      </c>
      <c r="J696" s="40" t="s">
        <v>5432</v>
      </c>
    </row>
    <row r="697" spans="1:10" ht="28.5" x14ac:dyDescent="0.25">
      <c r="A697" s="15" t="s">
        <v>3267</v>
      </c>
      <c r="B697" s="41" t="str">
        <f>HYPERLINK(Table1[[#This Row],[Link]], Table1[[#This Row],[Pattern w/out Hyperlink]])</f>
        <v>Odin</v>
      </c>
      <c r="C697" s="39">
        <f t="shared" si="10"/>
        <v>4</v>
      </c>
      <c r="D697" s="39" t="s">
        <v>28</v>
      </c>
      <c r="E697" s="39" t="s">
        <v>1466</v>
      </c>
      <c r="F697" s="10">
        <f>Table1[[#This Row],[USD Pricing]]*Exchange!$A$1</f>
        <v>52.01</v>
      </c>
      <c r="G697" s="10">
        <v>37.15</v>
      </c>
      <c r="H697" s="8" t="s">
        <v>6767</v>
      </c>
      <c r="I697" s="39" t="s">
        <v>0</v>
      </c>
      <c r="J697" s="40" t="s">
        <v>5963</v>
      </c>
    </row>
    <row r="698" spans="1:10" ht="28.5" x14ac:dyDescent="0.25">
      <c r="A698" s="15" t="s">
        <v>3187</v>
      </c>
      <c r="B698" s="42" t="str">
        <f>HYPERLINK(Table1[[#This Row],[Link]], Table1[[#This Row],[Pattern w/out Hyperlink]])</f>
        <v>Odyssey C-Zero</v>
      </c>
      <c r="C698" s="39">
        <f t="shared" si="10"/>
        <v>4</v>
      </c>
      <c r="D698" s="39" t="s">
        <v>28</v>
      </c>
      <c r="E698" s="39" t="s">
        <v>1466</v>
      </c>
      <c r="F698" s="10">
        <f>Table1[[#This Row],[USD Pricing]]*Exchange!$A$1</f>
        <v>51.099999999999994</v>
      </c>
      <c r="G698" s="10">
        <v>36.5</v>
      </c>
      <c r="H698" s="8" t="s">
        <v>6502</v>
      </c>
      <c r="I698" s="39" t="s">
        <v>5090</v>
      </c>
      <c r="J698" s="40" t="s">
        <v>5250</v>
      </c>
    </row>
    <row r="699" spans="1:10" x14ac:dyDescent="0.25">
      <c r="A699" s="15" t="s">
        <v>8348</v>
      </c>
      <c r="B699" s="41" t="str">
        <f>HYPERLINK(Table1[[#This Row],[Link]], Table1[[#This Row],[Pattern w/out Hyperlink]])</f>
        <v>Oh La La</v>
      </c>
      <c r="C699" s="39">
        <f t="shared" si="10"/>
        <v>4</v>
      </c>
      <c r="D699" s="39" t="s">
        <v>2668</v>
      </c>
      <c r="E699" s="39" t="s">
        <v>1466</v>
      </c>
      <c r="F699" s="10">
        <v>50.75</v>
      </c>
      <c r="G699" s="10"/>
      <c r="H699" s="8" t="s">
        <v>8349</v>
      </c>
      <c r="I699" s="39" t="s">
        <v>1598</v>
      </c>
      <c r="J699" s="40" t="s">
        <v>5144</v>
      </c>
    </row>
    <row r="700" spans="1:10" ht="28.5" x14ac:dyDescent="0.25">
      <c r="A700" s="15" t="s">
        <v>4673</v>
      </c>
      <c r="B700" s="41" t="str">
        <f>HYPERLINK(Table1[[#This Row],[Link]], Table1[[#This Row],[Pattern w/out Hyperlink]])</f>
        <v>Orinoco</v>
      </c>
      <c r="C700" s="39">
        <f t="shared" si="10"/>
        <v>4</v>
      </c>
      <c r="D700" s="39" t="s">
        <v>26</v>
      </c>
      <c r="E700" s="39" t="s">
        <v>1466</v>
      </c>
      <c r="F700" s="10">
        <v>49.75</v>
      </c>
      <c r="G700" s="10"/>
      <c r="H700" s="8" t="s">
        <v>4674</v>
      </c>
      <c r="I700" s="39" t="s">
        <v>1598</v>
      </c>
      <c r="J700" s="40" t="s">
        <v>5177</v>
      </c>
    </row>
    <row r="701" spans="1:10" x14ac:dyDescent="0.25">
      <c r="A701" s="15" t="s">
        <v>671</v>
      </c>
      <c r="B701" s="42" t="str">
        <f>HYPERLINK(Table1[[#This Row],[Link]], Table1[[#This Row],[Pattern w/out Hyperlink]])</f>
        <v>Outfit</v>
      </c>
      <c r="C701" s="39">
        <f t="shared" si="10"/>
        <v>4</v>
      </c>
      <c r="D701" s="39" t="s">
        <v>21</v>
      </c>
      <c r="E701" s="39" t="s">
        <v>1466</v>
      </c>
      <c r="F701" s="10">
        <v>50</v>
      </c>
      <c r="G701" s="10"/>
      <c r="H701" s="8" t="s">
        <v>1212</v>
      </c>
      <c r="I701" s="39" t="s">
        <v>1598</v>
      </c>
      <c r="J701" s="40" t="s">
        <v>5290</v>
      </c>
    </row>
    <row r="702" spans="1:10" x14ac:dyDescent="0.25">
      <c r="A702" s="15" t="s">
        <v>4644</v>
      </c>
      <c r="B702" s="41" t="str">
        <f>HYPERLINK(Table1[[#This Row],[Link]], Table1[[#This Row],[Pattern w/out Hyperlink]])</f>
        <v>Ovation</v>
      </c>
      <c r="C702" s="39">
        <f t="shared" si="10"/>
        <v>4</v>
      </c>
      <c r="D702" s="39" t="s">
        <v>20</v>
      </c>
      <c r="E702" s="39" t="s">
        <v>1466</v>
      </c>
      <c r="F702" s="10">
        <f>Table1[[#This Row],[USD Pricing]]*Exchange!$A$1</f>
        <v>48.93</v>
      </c>
      <c r="G702" s="10">
        <v>34.950000000000003</v>
      </c>
      <c r="H702" s="8" t="s">
        <v>7435</v>
      </c>
      <c r="I702" s="39" t="s">
        <v>1598</v>
      </c>
      <c r="J702" s="40" t="s">
        <v>5144</v>
      </c>
    </row>
    <row r="703" spans="1:10" x14ac:dyDescent="0.25">
      <c r="A703" s="15" t="s">
        <v>684</v>
      </c>
      <c r="B703" s="41" t="str">
        <f>HYPERLINK(Table1[[#This Row],[Link]], Table1[[#This Row],[Pattern w/out Hyperlink]])</f>
        <v>Panache</v>
      </c>
      <c r="C703" s="39">
        <f t="shared" si="10"/>
        <v>4</v>
      </c>
      <c r="D703" s="39" t="s">
        <v>2680</v>
      </c>
      <c r="E703" s="39" t="s">
        <v>1466</v>
      </c>
      <c r="F703" s="10">
        <f>Table1[[#This Row],[USD Pricing]]*Exchange!$A$1</f>
        <v>45.15</v>
      </c>
      <c r="G703" s="10">
        <v>32.25</v>
      </c>
      <c r="H703" s="8" t="s">
        <v>7198</v>
      </c>
      <c r="I703" s="39" t="s">
        <v>1598</v>
      </c>
      <c r="J703" s="40" t="s">
        <v>5144</v>
      </c>
    </row>
    <row r="704" spans="1:10" ht="28.5" x14ac:dyDescent="0.25">
      <c r="A704" s="15" t="s">
        <v>690</v>
      </c>
      <c r="B704" s="42" t="str">
        <f>HYPERLINK(Table1[[#This Row],[Link]], Table1[[#This Row],[Pattern w/out Hyperlink]])</f>
        <v>Pashmina</v>
      </c>
      <c r="C704" s="39">
        <f t="shared" si="10"/>
        <v>4</v>
      </c>
      <c r="D704" s="39" t="s">
        <v>20</v>
      </c>
      <c r="E704" s="39" t="s">
        <v>1466</v>
      </c>
      <c r="F704" s="10">
        <f>Table1[[#This Row],[USD Pricing]]*Exchange!$A$1</f>
        <v>48.93</v>
      </c>
      <c r="G704" s="10">
        <v>34.950000000000003</v>
      </c>
      <c r="H704" s="8" t="s">
        <v>7439</v>
      </c>
      <c r="I704" s="39" t="s">
        <v>5090</v>
      </c>
      <c r="J704" s="40" t="s">
        <v>5263</v>
      </c>
    </row>
    <row r="705" spans="1:10" x14ac:dyDescent="0.25">
      <c r="A705" s="15" t="s">
        <v>700</v>
      </c>
      <c r="B705" s="41" t="str">
        <f>HYPERLINK(Table1[[#This Row],[Link]], Table1[[#This Row],[Pattern w/out Hyperlink]])</f>
        <v>Pepper</v>
      </c>
      <c r="C705" s="39">
        <f t="shared" si="10"/>
        <v>4</v>
      </c>
      <c r="D705" s="39" t="s">
        <v>27</v>
      </c>
      <c r="E705" s="39" t="s">
        <v>1466</v>
      </c>
      <c r="F705" s="10">
        <v>45.25</v>
      </c>
      <c r="G705" s="10"/>
      <c r="H705" s="8" t="s">
        <v>7688</v>
      </c>
      <c r="I705" s="39" t="s">
        <v>5090</v>
      </c>
      <c r="J705" s="40" t="s">
        <v>5150</v>
      </c>
    </row>
    <row r="706" spans="1:10" x14ac:dyDescent="0.25">
      <c r="A706" s="15" t="s">
        <v>702</v>
      </c>
      <c r="B706" s="42" t="str">
        <f>HYPERLINK(Table1[[#This Row],[Link]], Table1[[#This Row],[Pattern w/out Hyperlink]])</f>
        <v>Perimeter</v>
      </c>
      <c r="C706" s="39">
        <f t="shared" ref="C706:C769" si="11">IF(F706&lt;=$L$1,$K$1,IF(AND(F706&gt;=$L$2,F706&lt;=$M$2),$K$2,IF(AND(F706&gt;=$L$3,F706&lt;=$M$3),$K$3,IF(AND(F706&gt;=$L$4,F706&lt;=$M$4),$K$4,IF(AND(F706&gt;=$L$5,F706&lt;=$M$5),$K$5,IF(AND(F706&gt;=$L$6,F706&lt;=$M$6),$K$6,IF(AND(F706&gt;=$L$7,F706&lt;=$M$7),$K$7,IF(AND(F706&gt;=$L$8,F706&lt;=$M$8),$K$8,IF(AND(F706&gt;=$L$9,F706&lt;=$M$9),$K$9,IF(AND(F706&gt;$L$10,F706&lt;=$M$10),$K$10,IF(AND(F706&gt;=$L$11,F706&lt;=$M$11),$K$11,IF(AND(F706&gt;=$L$12,F706&lt;=$M$12),$K$12,IF(AND(F706&gt;=$L$13,F706&lt;=$M$13),$K$13,IF(AND(F706&gt;=$L$14,F706&lt;=$M$14),$K$14,IF(AND(F706&gt;=$L$15,F706&lt;=$M$15),$K$15,IF(AND(F706&gt;=$L$16,F706&lt;=$M$16),$K$16,IF(AND(F706&gt;=$L$17,F706&lt;=$M$17),$K$17,IF(AND(F706&gt;=$L$18,F706&lt;=$M$18),$K$18,IF(AND(F706&gt;=$L$19,F706&lt;=$M$19),$K$19,IF(AND(F706&gt;=$L$20,F706&lt;=$M$20),$K$20,IF(AND(F706&gt;=$L$21,F706&lt;=$M$21),$K$21,IF(AND(F706&gt;=$L$22,F706&lt;=$M$22),$K$22,IF(AND(F706&gt;=$L$23,F706&lt;=$M$23),$K$23,IF(AND(F706&gt;=$L$24,F706&lt;=$M$24),$K$24,IF(AND(F706&gt;=$L$25,F706&lt;=$M$25),$K$25,IF(AND(F706&gt;=$L$26,F706&lt;=$M$26),$K$26,IF(AND(F706&gt;=$L$27,F706&lt;=$M$27),$K$27,IF(AND(F706&gt;=$L$28,F706&lt;=$M$28),$K$28,IF(AND(F706&gt;=$L$29,F706&lt;=$M$29),$K$29,IF(AND(F706&gt;=$L$30,F706&lt;=$M$30),$K$30,IF(AND(F706&gt;=$L$31,F706&lt;=$M$31),$K$31,IF(AND(F706&gt;=$L$32,F706&lt;=$M$32),$K$32,""))))))))))))))))))))))))))))))))</f>
        <v>4</v>
      </c>
      <c r="D706" s="39" t="s">
        <v>22</v>
      </c>
      <c r="E706" s="39" t="s">
        <v>1466</v>
      </c>
      <c r="F706" s="10">
        <f>Table1[[#This Row],[USD Pricing]]*Exchange!$A$1</f>
        <v>53.13</v>
      </c>
      <c r="G706" s="10">
        <v>37.950000000000003</v>
      </c>
      <c r="H706" s="8" t="s">
        <v>1756</v>
      </c>
      <c r="I706" s="39" t="s">
        <v>0</v>
      </c>
      <c r="J706" s="40" t="s">
        <v>5150</v>
      </c>
    </row>
    <row r="707" spans="1:10" x14ac:dyDescent="0.25">
      <c r="A707" s="15" t="s">
        <v>3659</v>
      </c>
      <c r="B707" s="41" t="str">
        <f>HYPERLINK(Table1[[#This Row],[Link]], Table1[[#This Row],[Pattern w/out Hyperlink]])</f>
        <v>Piazza</v>
      </c>
      <c r="C707" s="39">
        <f t="shared" si="11"/>
        <v>4</v>
      </c>
      <c r="D707" s="39" t="s">
        <v>21</v>
      </c>
      <c r="E707" s="39" t="s">
        <v>1466</v>
      </c>
      <c r="F707" s="10">
        <v>50</v>
      </c>
      <c r="G707" s="10"/>
      <c r="H707" s="8" t="s">
        <v>4924</v>
      </c>
      <c r="I707" s="39" t="s">
        <v>1598</v>
      </c>
      <c r="J707" s="40" t="s">
        <v>5144</v>
      </c>
    </row>
    <row r="708" spans="1:10" x14ac:dyDescent="0.25">
      <c r="A708" s="15" t="s">
        <v>4675</v>
      </c>
      <c r="B708" s="41" t="str">
        <f>HYPERLINK(Table1[[#This Row],[Link]], Table1[[#This Row],[Pattern w/out Hyperlink]])</f>
        <v>Pinnacle</v>
      </c>
      <c r="C708" s="39">
        <f t="shared" si="11"/>
        <v>4</v>
      </c>
      <c r="D708" s="39" t="s">
        <v>26</v>
      </c>
      <c r="E708" s="39" t="s">
        <v>1466</v>
      </c>
      <c r="F708" s="10">
        <v>54.5</v>
      </c>
      <c r="G708" s="10"/>
      <c r="H708" s="8" t="s">
        <v>4676</v>
      </c>
      <c r="I708" s="39" t="s">
        <v>0</v>
      </c>
      <c r="J708" s="40" t="s">
        <v>5144</v>
      </c>
    </row>
    <row r="709" spans="1:10" x14ac:dyDescent="0.25">
      <c r="A709" s="15" t="s">
        <v>4927</v>
      </c>
      <c r="B709" s="41" t="str">
        <f>HYPERLINK(Table1[[#This Row],[Link]], Table1[[#This Row],[Pattern w/out Hyperlink]])</f>
        <v>Pinwale</v>
      </c>
      <c r="C709" s="39">
        <f t="shared" si="11"/>
        <v>4</v>
      </c>
      <c r="D709" s="39" t="s">
        <v>21</v>
      </c>
      <c r="E709" s="39" t="s">
        <v>1466</v>
      </c>
      <c r="F709" s="10">
        <v>52</v>
      </c>
      <c r="G709" s="10"/>
      <c r="H709" s="8" t="s">
        <v>4928</v>
      </c>
      <c r="I709" s="39" t="s">
        <v>1598</v>
      </c>
      <c r="J709" s="40" t="s">
        <v>5144</v>
      </c>
    </row>
    <row r="710" spans="1:10" x14ac:dyDescent="0.25">
      <c r="A710" s="15" t="s">
        <v>4929</v>
      </c>
      <c r="B710" s="41" t="str">
        <f>HYPERLINK(Table1[[#This Row],[Link]], Table1[[#This Row],[Pattern w/out Hyperlink]])</f>
        <v>Pinyon</v>
      </c>
      <c r="C710" s="39">
        <f t="shared" si="11"/>
        <v>4</v>
      </c>
      <c r="D710" s="39" t="s">
        <v>21</v>
      </c>
      <c r="E710" s="39" t="s">
        <v>1466</v>
      </c>
      <c r="F710" s="10">
        <v>46</v>
      </c>
      <c r="G710" s="10"/>
      <c r="H710" s="8" t="s">
        <v>4930</v>
      </c>
      <c r="I710" s="39" t="s">
        <v>1598</v>
      </c>
      <c r="J710" s="40" t="s">
        <v>5144</v>
      </c>
    </row>
    <row r="711" spans="1:10" ht="42.75" x14ac:dyDescent="0.25">
      <c r="A711" s="15" t="s">
        <v>4935</v>
      </c>
      <c r="B711" s="41" t="str">
        <f>HYPERLINK(Table1[[#This Row],[Link]], Table1[[#This Row],[Pattern w/out Hyperlink]])</f>
        <v>Plateau</v>
      </c>
      <c r="C711" s="39">
        <f t="shared" si="11"/>
        <v>4</v>
      </c>
      <c r="D711" s="39" t="s">
        <v>21</v>
      </c>
      <c r="E711" s="39" t="s">
        <v>1466</v>
      </c>
      <c r="F711" s="10">
        <v>48</v>
      </c>
      <c r="G711" s="10"/>
      <c r="H711" s="8" t="s">
        <v>4936</v>
      </c>
      <c r="I711" s="39" t="s">
        <v>0</v>
      </c>
      <c r="J711" s="40" t="s">
        <v>5252</v>
      </c>
    </row>
    <row r="712" spans="1:10" x14ac:dyDescent="0.25">
      <c r="A712" s="15" t="s">
        <v>722</v>
      </c>
      <c r="B712" s="42" t="str">
        <f>HYPERLINK(Table1[[#This Row],[Link]], Table1[[#This Row],[Pattern w/out Hyperlink]])</f>
        <v>Platform</v>
      </c>
      <c r="C712" s="39">
        <f t="shared" si="11"/>
        <v>4</v>
      </c>
      <c r="D712" s="39" t="s">
        <v>21</v>
      </c>
      <c r="E712" s="39" t="s">
        <v>1466</v>
      </c>
      <c r="F712" s="10">
        <v>50</v>
      </c>
      <c r="G712" s="10"/>
      <c r="H712" s="8" t="s">
        <v>2264</v>
      </c>
      <c r="I712" s="39" t="s">
        <v>1598</v>
      </c>
      <c r="J712" s="40" t="s">
        <v>5144</v>
      </c>
    </row>
    <row r="713" spans="1:10" x14ac:dyDescent="0.25">
      <c r="A713" s="15" t="s">
        <v>723</v>
      </c>
      <c r="B713" s="42" t="str">
        <f>HYPERLINK(Table1[[#This Row],[Link]], Table1[[#This Row],[Pattern w/out Hyperlink]])</f>
        <v>Plaza</v>
      </c>
      <c r="C713" s="39">
        <f t="shared" si="11"/>
        <v>4</v>
      </c>
      <c r="D713" s="39" t="s">
        <v>24</v>
      </c>
      <c r="E713" s="39" t="s">
        <v>1466</v>
      </c>
      <c r="F713" s="10">
        <f>Table1[[#This Row],[USD Pricing]]*Exchange!$A$1</f>
        <v>47.53</v>
      </c>
      <c r="G713" s="10">
        <v>33.950000000000003</v>
      </c>
      <c r="H713" s="8" t="s">
        <v>2025</v>
      </c>
      <c r="I713" s="39" t="s">
        <v>1598</v>
      </c>
      <c r="J713" s="40" t="s">
        <v>5307</v>
      </c>
    </row>
    <row r="714" spans="1:10" ht="28.5" x14ac:dyDescent="0.25">
      <c r="A714" s="15" t="s">
        <v>8666</v>
      </c>
      <c r="B714" s="41" t="str">
        <f>HYPERLINK(Table1[[#This Row],[Link]], Table1[[#This Row],[Pattern w/out Hyperlink]])</f>
        <v>Point Set</v>
      </c>
      <c r="C714" s="39">
        <f t="shared" si="11"/>
        <v>4</v>
      </c>
      <c r="D714" s="39" t="s">
        <v>8491</v>
      </c>
      <c r="E714" s="39" t="s">
        <v>1466</v>
      </c>
      <c r="F714" s="10">
        <v>48</v>
      </c>
      <c r="G714" s="10"/>
      <c r="H714" s="8" t="s">
        <v>8667</v>
      </c>
      <c r="I714" s="39" t="s">
        <v>0</v>
      </c>
      <c r="J714" s="40" t="s">
        <v>8668</v>
      </c>
    </row>
    <row r="715" spans="1:10" ht="28.5" x14ac:dyDescent="0.25">
      <c r="A715" s="15" t="s">
        <v>732</v>
      </c>
      <c r="B715" s="42" t="str">
        <f>HYPERLINK(Table1[[#This Row],[Link]], Table1[[#This Row],[Pattern w/out Hyperlink]])</f>
        <v>Polygon</v>
      </c>
      <c r="C715" s="39">
        <f t="shared" si="11"/>
        <v>4</v>
      </c>
      <c r="D715" s="39" t="s">
        <v>24</v>
      </c>
      <c r="E715" s="39" t="s">
        <v>1466</v>
      </c>
      <c r="F715" s="10">
        <f>Table1[[#This Row],[USD Pricing]]*Exchange!$A$1</f>
        <v>45.43</v>
      </c>
      <c r="G715" s="10">
        <v>32.450000000000003</v>
      </c>
      <c r="H715" s="8" t="s">
        <v>2026</v>
      </c>
      <c r="I715" s="39" t="s">
        <v>0</v>
      </c>
      <c r="J715" s="40" t="s">
        <v>5852</v>
      </c>
    </row>
    <row r="716" spans="1:10" ht="28.5" x14ac:dyDescent="0.25">
      <c r="A716" s="15" t="s">
        <v>737</v>
      </c>
      <c r="B716" s="41" t="str">
        <f>HYPERLINK(Table1[[#This Row],[Link]], Table1[[#This Row],[Pattern w/out Hyperlink]])</f>
        <v>Premier</v>
      </c>
      <c r="C716" s="39">
        <f t="shared" si="11"/>
        <v>4</v>
      </c>
      <c r="D716" s="39" t="s">
        <v>22</v>
      </c>
      <c r="E716" s="39" t="s">
        <v>1466</v>
      </c>
      <c r="F716" s="10">
        <f>Table1[[#This Row],[USD Pricing]]*Exchange!$A$1</f>
        <v>50.33</v>
      </c>
      <c r="G716" s="10">
        <v>35.950000000000003</v>
      </c>
      <c r="H716" s="8" t="s">
        <v>5064</v>
      </c>
      <c r="I716" s="39" t="s">
        <v>5090</v>
      </c>
      <c r="J716" s="40" t="s">
        <v>6142</v>
      </c>
    </row>
    <row r="717" spans="1:10" x14ac:dyDescent="0.25">
      <c r="A717" s="15" t="s">
        <v>739</v>
      </c>
      <c r="B717" s="42" t="str">
        <f>HYPERLINK(Table1[[#This Row],[Link]], Table1[[#This Row],[Pattern w/out Hyperlink]])</f>
        <v>Preppy Handbook</v>
      </c>
      <c r="C717" s="39">
        <f t="shared" si="11"/>
        <v>4</v>
      </c>
      <c r="D717" s="39" t="s">
        <v>21</v>
      </c>
      <c r="E717" s="39" t="s">
        <v>1466</v>
      </c>
      <c r="F717" s="10">
        <v>54</v>
      </c>
      <c r="G717" s="10"/>
      <c r="H717" s="8" t="s">
        <v>2266</v>
      </c>
      <c r="I717" s="39" t="s">
        <v>5090</v>
      </c>
      <c r="J717" s="40" t="s">
        <v>5298</v>
      </c>
    </row>
    <row r="718" spans="1:10" x14ac:dyDescent="0.25">
      <c r="A718" s="15" t="s">
        <v>2603</v>
      </c>
      <c r="B718" s="41" t="str">
        <f>HYPERLINK(Table1[[#This Row],[Link]], Table1[[#This Row],[Pattern w/out Hyperlink]])</f>
        <v>Primary</v>
      </c>
      <c r="C718" s="39">
        <f t="shared" si="11"/>
        <v>4</v>
      </c>
      <c r="D718" s="39" t="s">
        <v>2494</v>
      </c>
      <c r="E718" s="39" t="s">
        <v>1466</v>
      </c>
      <c r="F718" s="10">
        <f>Table1[[#This Row],[USD Pricing]]*Exchange!$A$1</f>
        <v>50.469999999999992</v>
      </c>
      <c r="G718" s="10">
        <v>36.049999999999997</v>
      </c>
      <c r="H718" s="8" t="s">
        <v>2604</v>
      </c>
      <c r="I718" s="39" t="s">
        <v>1598</v>
      </c>
      <c r="J718" s="40" t="s">
        <v>5441</v>
      </c>
    </row>
    <row r="719" spans="1:10" x14ac:dyDescent="0.25">
      <c r="A719" s="15" t="s">
        <v>6504</v>
      </c>
      <c r="B719" s="41" t="str">
        <f>HYPERLINK(Table1[[#This Row],[Link]], Table1[[#This Row],[Pattern w/out Hyperlink]])</f>
        <v>Promise</v>
      </c>
      <c r="C719" s="39">
        <f t="shared" si="11"/>
        <v>4</v>
      </c>
      <c r="D719" s="39" t="s">
        <v>28</v>
      </c>
      <c r="E719" s="39" t="s">
        <v>1466</v>
      </c>
      <c r="F719" s="10">
        <f>Table1[[#This Row],[USD Pricing]]*Exchange!$A$1</f>
        <v>54.599999999999994</v>
      </c>
      <c r="G719" s="10">
        <v>39</v>
      </c>
      <c r="H719" s="8" t="s">
        <v>6505</v>
      </c>
      <c r="I719" s="39" t="s">
        <v>1598</v>
      </c>
      <c r="J719" s="40" t="s">
        <v>5838</v>
      </c>
    </row>
    <row r="720" spans="1:10" x14ac:dyDescent="0.25">
      <c r="A720" s="15" t="s">
        <v>8375</v>
      </c>
      <c r="B720" s="41" t="str">
        <f>HYPERLINK(Table1[[#This Row],[Link]], Table1[[#This Row],[Pattern w/out Hyperlink]])</f>
        <v>Puff by Nick Cave</v>
      </c>
      <c r="C720" s="39">
        <f t="shared" si="11"/>
        <v>4</v>
      </c>
      <c r="D720" s="39" t="s">
        <v>2668</v>
      </c>
      <c r="E720" s="39" t="s">
        <v>1466</v>
      </c>
      <c r="F720" s="10">
        <v>50.75</v>
      </c>
      <c r="G720" s="10"/>
      <c r="H720" s="8" t="s">
        <v>8376</v>
      </c>
      <c r="I720" s="39" t="s">
        <v>5090</v>
      </c>
      <c r="J720" s="40" t="s">
        <v>5144</v>
      </c>
    </row>
    <row r="721" spans="1:10" ht="28.5" x14ac:dyDescent="0.25">
      <c r="A721" s="15" t="s">
        <v>3273</v>
      </c>
      <c r="B721" s="41" t="str">
        <f>HYPERLINK(Table1[[#This Row],[Link]], Table1[[#This Row],[Pattern w/out Hyperlink]])</f>
        <v>Pulse</v>
      </c>
      <c r="C721" s="39">
        <f t="shared" si="11"/>
        <v>4</v>
      </c>
      <c r="D721" s="39" t="s">
        <v>28</v>
      </c>
      <c r="E721" s="39" t="s">
        <v>1466</v>
      </c>
      <c r="F721" s="10">
        <f>Table1[[#This Row],[USD Pricing]]*Exchange!$A$1</f>
        <v>50.819999999999993</v>
      </c>
      <c r="G721" s="10">
        <v>36.299999999999997</v>
      </c>
      <c r="H721" s="8" t="s">
        <v>6786</v>
      </c>
      <c r="I721" s="39" t="s">
        <v>5090</v>
      </c>
      <c r="J721" s="40" t="s">
        <v>5977</v>
      </c>
    </row>
    <row r="722" spans="1:10" ht="28.5" x14ac:dyDescent="0.25">
      <c r="A722" s="15" t="s">
        <v>4952</v>
      </c>
      <c r="B722" s="41" t="str">
        <f>HYPERLINK(Table1[[#This Row],[Link]], Table1[[#This Row],[Pattern w/out Hyperlink]])</f>
        <v>Radiant</v>
      </c>
      <c r="C722" s="39">
        <f t="shared" si="11"/>
        <v>4</v>
      </c>
      <c r="D722" s="39" t="s">
        <v>21</v>
      </c>
      <c r="E722" s="39" t="s">
        <v>1466</v>
      </c>
      <c r="F722" s="10">
        <v>48</v>
      </c>
      <c r="G722" s="10"/>
      <c r="H722" s="8" t="s">
        <v>4953</v>
      </c>
      <c r="I722" s="39" t="s">
        <v>0</v>
      </c>
      <c r="J722" s="40" t="s">
        <v>5308</v>
      </c>
    </row>
    <row r="723" spans="1:10" x14ac:dyDescent="0.25">
      <c r="A723" s="15" t="s">
        <v>3526</v>
      </c>
      <c r="B723" s="41" t="str">
        <f>HYPERLINK(Table1[[#This Row],[Link]], Table1[[#This Row],[Pattern w/out Hyperlink]])</f>
        <v>Reflect</v>
      </c>
      <c r="C723" s="39">
        <f t="shared" si="11"/>
        <v>4</v>
      </c>
      <c r="D723" s="39" t="s">
        <v>3509</v>
      </c>
      <c r="E723" s="39" t="s">
        <v>1466</v>
      </c>
      <c r="F723" s="10">
        <f>Table1[[#This Row],[USD Pricing]]*Exchange!$A$1</f>
        <v>46.61999999999999</v>
      </c>
      <c r="G723" s="10">
        <v>33.299999999999997</v>
      </c>
      <c r="H723" s="8" t="s">
        <v>3586</v>
      </c>
      <c r="I723" s="39" t="s">
        <v>1598</v>
      </c>
      <c r="J723" s="40" t="s">
        <v>5150</v>
      </c>
    </row>
    <row r="724" spans="1:10" x14ac:dyDescent="0.25">
      <c r="A724" s="15" t="s">
        <v>6799</v>
      </c>
      <c r="B724" s="41" t="str">
        <f>HYPERLINK(Table1[[#This Row],[Link]], Table1[[#This Row],[Pattern w/out Hyperlink]])</f>
        <v>Repose Uph</v>
      </c>
      <c r="C724" s="39">
        <f t="shared" si="11"/>
        <v>4</v>
      </c>
      <c r="D724" s="39" t="s">
        <v>28</v>
      </c>
      <c r="E724" s="39" t="s">
        <v>1466</v>
      </c>
      <c r="F724" s="10">
        <f>Table1[[#This Row],[USD Pricing]]*Exchange!$A$1</f>
        <v>46.269999999999996</v>
      </c>
      <c r="G724" s="10">
        <v>33.049999999999997</v>
      </c>
      <c r="H724" s="8" t="s">
        <v>6800</v>
      </c>
      <c r="I724" s="39" t="s">
        <v>0</v>
      </c>
      <c r="J724" s="40" t="s">
        <v>5144</v>
      </c>
    </row>
    <row r="725" spans="1:10" x14ac:dyDescent="0.25">
      <c r="A725" s="15" t="s">
        <v>2613</v>
      </c>
      <c r="B725" s="41" t="str">
        <f>HYPERLINK(Table1[[#This Row],[Link]], Table1[[#This Row],[Pattern w/out Hyperlink]])</f>
        <v>Reverie</v>
      </c>
      <c r="C725" s="39">
        <f t="shared" si="11"/>
        <v>4</v>
      </c>
      <c r="D725" s="39" t="s">
        <v>2680</v>
      </c>
      <c r="E725" s="39" t="s">
        <v>1466</v>
      </c>
      <c r="F725" s="10">
        <f>Table1[[#This Row],[USD Pricing]]*Exchange!$A$1</f>
        <v>51.099999999999994</v>
      </c>
      <c r="G725" s="10">
        <v>36.5</v>
      </c>
      <c r="H725" s="8" t="s">
        <v>7214</v>
      </c>
      <c r="I725" s="39" t="s">
        <v>5090</v>
      </c>
      <c r="J725" s="40" t="s">
        <v>5144</v>
      </c>
    </row>
    <row r="726" spans="1:10" ht="42.75" x14ac:dyDescent="0.25">
      <c r="A726" s="15" t="s">
        <v>3774</v>
      </c>
      <c r="B726" s="41" t="str">
        <f>HYPERLINK(Table1[[#This Row],[Link]], Table1[[#This Row],[Pattern w/out Hyperlink]])</f>
        <v>Ripple</v>
      </c>
      <c r="C726" s="39">
        <f t="shared" si="11"/>
        <v>4</v>
      </c>
      <c r="D726" s="39" t="s">
        <v>2721</v>
      </c>
      <c r="E726" s="39" t="s">
        <v>1466</v>
      </c>
      <c r="F726" s="10">
        <v>52.9</v>
      </c>
      <c r="G726" s="10"/>
      <c r="H726" s="8" t="s">
        <v>4138</v>
      </c>
      <c r="I726" s="39" t="s">
        <v>0</v>
      </c>
      <c r="J726" s="40" t="s">
        <v>5546</v>
      </c>
    </row>
    <row r="727" spans="1:10" ht="28.5" x14ac:dyDescent="0.25">
      <c r="A727" s="15" t="s">
        <v>3121</v>
      </c>
      <c r="B727" s="42" t="str">
        <f>HYPERLINK(Table1[[#This Row],[Link]], Table1[[#This Row],[Pattern w/out Hyperlink]])</f>
        <v>Roadmap</v>
      </c>
      <c r="C727" s="39">
        <f t="shared" si="11"/>
        <v>4</v>
      </c>
      <c r="D727" s="39" t="s">
        <v>22</v>
      </c>
      <c r="E727" s="39" t="s">
        <v>1466</v>
      </c>
      <c r="F727" s="10">
        <f>Table1[[#This Row],[USD Pricing]]*Exchange!$A$1</f>
        <v>50.33</v>
      </c>
      <c r="G727" s="10">
        <v>35.950000000000003</v>
      </c>
      <c r="H727" s="8" t="s">
        <v>3122</v>
      </c>
      <c r="I727" s="39" t="s">
        <v>0</v>
      </c>
      <c r="J727" s="40" t="s">
        <v>5177</v>
      </c>
    </row>
    <row r="728" spans="1:10" ht="28.5" x14ac:dyDescent="0.25">
      <c r="A728" s="15" t="s">
        <v>791</v>
      </c>
      <c r="B728" s="42" t="str">
        <f>HYPERLINK(Table1[[#This Row],[Link]], Table1[[#This Row],[Pattern w/out Hyperlink]])</f>
        <v>Roam</v>
      </c>
      <c r="C728" s="39">
        <f t="shared" si="11"/>
        <v>4</v>
      </c>
      <c r="D728" s="39" t="s">
        <v>20</v>
      </c>
      <c r="E728" s="39" t="s">
        <v>1466</v>
      </c>
      <c r="F728" s="10">
        <f>Table1[[#This Row],[USD Pricing]]*Exchange!$A$1</f>
        <v>48.93</v>
      </c>
      <c r="G728" s="10">
        <v>34.950000000000003</v>
      </c>
      <c r="H728" s="8" t="s">
        <v>7454</v>
      </c>
      <c r="I728" s="39" t="s">
        <v>0</v>
      </c>
      <c r="J728" s="40" t="s">
        <v>5398</v>
      </c>
    </row>
    <row r="729" spans="1:10" ht="28.5" x14ac:dyDescent="0.25">
      <c r="A729" s="15" t="s">
        <v>3050</v>
      </c>
      <c r="B729" s="41" t="str">
        <f>HYPERLINK(Table1[[#This Row],[Link]], Table1[[#This Row],[Pattern w/out Hyperlink]])</f>
        <v>Rocket</v>
      </c>
      <c r="C729" s="39">
        <f t="shared" si="11"/>
        <v>4</v>
      </c>
      <c r="D729" s="39" t="s">
        <v>27</v>
      </c>
      <c r="E729" s="39" t="s">
        <v>1466</v>
      </c>
      <c r="F729" s="10">
        <v>50.25</v>
      </c>
      <c r="G729" s="10"/>
      <c r="H729" s="15" t="s">
        <v>3051</v>
      </c>
      <c r="I729" s="39" t="s">
        <v>5090</v>
      </c>
      <c r="J729" s="40" t="s">
        <v>5951</v>
      </c>
    </row>
    <row r="730" spans="1:10" x14ac:dyDescent="0.25">
      <c r="A730" s="15" t="s">
        <v>6237</v>
      </c>
      <c r="B730" s="41" t="str">
        <f>HYPERLINK(Table1[[#This Row],[Link]], Table1[[#This Row],[Pattern w/out Hyperlink]])</f>
        <v>Rome Crypton</v>
      </c>
      <c r="C730" s="39">
        <f t="shared" si="11"/>
        <v>4</v>
      </c>
      <c r="D730" s="39" t="s">
        <v>27</v>
      </c>
      <c r="E730" s="39" t="s">
        <v>1466</v>
      </c>
      <c r="F730" s="10">
        <v>52.75</v>
      </c>
      <c r="G730" s="10"/>
      <c r="H730" s="15" t="s">
        <v>6238</v>
      </c>
      <c r="I730" s="39" t="s">
        <v>1598</v>
      </c>
      <c r="J730" s="40" t="s">
        <v>5519</v>
      </c>
    </row>
    <row r="731" spans="1:10" x14ac:dyDescent="0.25">
      <c r="A731" s="15" t="s">
        <v>3661</v>
      </c>
      <c r="B731" s="41" t="str">
        <f>HYPERLINK(Table1[[#This Row],[Link]], Table1[[#This Row],[Pattern w/out Hyperlink]])</f>
        <v>Sanctuary</v>
      </c>
      <c r="C731" s="39">
        <f t="shared" si="11"/>
        <v>4</v>
      </c>
      <c r="D731" s="39" t="s">
        <v>3628</v>
      </c>
      <c r="E731" s="39" t="s">
        <v>1466</v>
      </c>
      <c r="F731" s="10">
        <f>Table1[[#This Row],[USD Pricing]]*Exchange!$A$1</f>
        <v>46.199999999999996</v>
      </c>
      <c r="G731" s="10">
        <v>33</v>
      </c>
      <c r="H731" s="8" t="s">
        <v>3662</v>
      </c>
      <c r="I731" s="39" t="s">
        <v>1598</v>
      </c>
      <c r="J731" s="40" t="s">
        <v>5144</v>
      </c>
    </row>
    <row r="732" spans="1:10" x14ac:dyDescent="0.25">
      <c r="A732" s="15" t="s">
        <v>3055</v>
      </c>
      <c r="B732" s="41" t="str">
        <f>HYPERLINK(Table1[[#This Row],[Link]], Table1[[#This Row],[Pattern w/out Hyperlink]])</f>
        <v>Sapporo Crypton</v>
      </c>
      <c r="C732" s="39">
        <f t="shared" si="11"/>
        <v>4</v>
      </c>
      <c r="D732" s="39" t="s">
        <v>27</v>
      </c>
      <c r="E732" s="39" t="s">
        <v>1466</v>
      </c>
      <c r="F732" s="10">
        <v>52.75</v>
      </c>
      <c r="G732" s="10"/>
      <c r="H732" s="15" t="s">
        <v>3057</v>
      </c>
      <c r="I732" s="39" t="s">
        <v>5090</v>
      </c>
      <c r="J732" s="40" t="s">
        <v>6194</v>
      </c>
    </row>
    <row r="733" spans="1:10" x14ac:dyDescent="0.25">
      <c r="A733" s="15" t="s">
        <v>824</v>
      </c>
      <c r="B733" s="42" t="str">
        <f>HYPERLINK(Table1[[#This Row],[Link]], Table1[[#This Row],[Pattern w/out Hyperlink]])</f>
        <v>Scramble</v>
      </c>
      <c r="C733" s="39">
        <f t="shared" si="11"/>
        <v>4</v>
      </c>
      <c r="D733" s="39" t="s">
        <v>20</v>
      </c>
      <c r="E733" s="39" t="s">
        <v>1466</v>
      </c>
      <c r="F733" s="10">
        <f>Table1[[#This Row],[USD Pricing]]*Exchange!$A$1</f>
        <v>48.93</v>
      </c>
      <c r="G733" s="10">
        <v>34.950000000000003</v>
      </c>
      <c r="H733" s="8" t="s">
        <v>1297</v>
      </c>
      <c r="I733" s="39" t="s">
        <v>5090</v>
      </c>
      <c r="J733" s="40" t="s">
        <v>5144</v>
      </c>
    </row>
    <row r="734" spans="1:10" x14ac:dyDescent="0.25">
      <c r="A734" s="15" t="s">
        <v>2347</v>
      </c>
      <c r="B734" s="42" t="str">
        <f>HYPERLINK(Table1[[#This Row],[Link]], Table1[[#This Row],[Pattern w/out Hyperlink]])</f>
        <v>Seine</v>
      </c>
      <c r="C734" s="39">
        <f t="shared" si="11"/>
        <v>4</v>
      </c>
      <c r="D734" s="39" t="s">
        <v>21</v>
      </c>
      <c r="E734" s="39" t="s">
        <v>1466</v>
      </c>
      <c r="F734" s="10">
        <v>50</v>
      </c>
      <c r="G734" s="10"/>
      <c r="H734" s="8" t="s">
        <v>2348</v>
      </c>
      <c r="I734" s="39" t="s">
        <v>1598</v>
      </c>
      <c r="J734" s="40" t="s">
        <v>5144</v>
      </c>
    </row>
    <row r="735" spans="1:10" x14ac:dyDescent="0.25">
      <c r="A735" s="15" t="s">
        <v>4970</v>
      </c>
      <c r="B735" s="41" t="str">
        <f>HYPERLINK(Table1[[#This Row],[Link]], Table1[[#This Row],[Pattern w/out Hyperlink]])</f>
        <v>Serena</v>
      </c>
      <c r="C735" s="39">
        <f t="shared" si="11"/>
        <v>4</v>
      </c>
      <c r="D735" s="39" t="s">
        <v>21</v>
      </c>
      <c r="E735" s="39" t="s">
        <v>1466</v>
      </c>
      <c r="F735" s="10">
        <v>51</v>
      </c>
      <c r="G735" s="10"/>
      <c r="H735" s="8" t="s">
        <v>4971</v>
      </c>
      <c r="I735" s="39" t="s">
        <v>0</v>
      </c>
      <c r="J735" s="40" t="s">
        <v>5144</v>
      </c>
    </row>
    <row r="736" spans="1:10" x14ac:dyDescent="0.25">
      <c r="A736" s="15" t="s">
        <v>2349</v>
      </c>
      <c r="B736" s="42" t="str">
        <f>HYPERLINK(Table1[[#This Row],[Link]], Table1[[#This Row],[Pattern w/out Hyperlink]])</f>
        <v>Set Sail</v>
      </c>
      <c r="C736" s="39">
        <f t="shared" si="11"/>
        <v>4</v>
      </c>
      <c r="D736" s="39" t="s">
        <v>21</v>
      </c>
      <c r="E736" s="39" t="s">
        <v>1466</v>
      </c>
      <c r="F736" s="10">
        <v>50</v>
      </c>
      <c r="G736" s="10"/>
      <c r="H736" s="8" t="s">
        <v>2350</v>
      </c>
      <c r="I736" s="39" t="s">
        <v>1598</v>
      </c>
      <c r="J736" s="40" t="s">
        <v>5144</v>
      </c>
    </row>
    <row r="737" spans="1:10" x14ac:dyDescent="0.25">
      <c r="A737" s="15" t="s">
        <v>4653</v>
      </c>
      <c r="B737" s="41" t="str">
        <f>HYPERLINK(Table1[[#This Row],[Link]], Table1[[#This Row],[Pattern w/out Hyperlink]])</f>
        <v>Shearling</v>
      </c>
      <c r="C737" s="39">
        <f t="shared" si="11"/>
        <v>4</v>
      </c>
      <c r="D737" s="39" t="s">
        <v>20</v>
      </c>
      <c r="E737" s="39" t="s">
        <v>1466</v>
      </c>
      <c r="F737" s="10">
        <f>Table1[[#This Row],[USD Pricing]]*Exchange!$A$1</f>
        <v>48.93</v>
      </c>
      <c r="G737" s="10">
        <v>34.950000000000003</v>
      </c>
      <c r="H737" s="8" t="s">
        <v>4654</v>
      </c>
      <c r="I737" s="39" t="s">
        <v>1598</v>
      </c>
      <c r="J737" s="40" t="s">
        <v>5144</v>
      </c>
    </row>
    <row r="738" spans="1:10" x14ac:dyDescent="0.25">
      <c r="A738" s="15" t="s">
        <v>4306</v>
      </c>
      <c r="B738" s="41" t="str">
        <f>HYPERLINK(Table1[[#This Row],[Link]], Table1[[#This Row],[Pattern w/out Hyperlink]])</f>
        <v>Sisal</v>
      </c>
      <c r="C738" s="39">
        <f t="shared" si="11"/>
        <v>4</v>
      </c>
      <c r="D738" s="39" t="s">
        <v>2680</v>
      </c>
      <c r="E738" s="39" t="s">
        <v>1466</v>
      </c>
      <c r="F738" s="10">
        <f>Table1[[#This Row],[USD Pricing]]*Exchange!$A$1</f>
        <v>54.53</v>
      </c>
      <c r="G738" s="10">
        <v>38.950000000000003</v>
      </c>
      <c r="H738" s="8" t="s">
        <v>7224</v>
      </c>
      <c r="I738" s="39" t="s">
        <v>5090</v>
      </c>
      <c r="J738" s="40" t="s">
        <v>5144</v>
      </c>
    </row>
    <row r="739" spans="1:10" x14ac:dyDescent="0.25">
      <c r="A739" s="15" t="s">
        <v>3888</v>
      </c>
      <c r="B739" s="41" t="str">
        <f>HYPERLINK(Table1[[#This Row],[Link]], Table1[[#This Row],[Pattern w/out Hyperlink]])</f>
        <v>Skipper</v>
      </c>
      <c r="C739" s="39">
        <f t="shared" si="11"/>
        <v>4</v>
      </c>
      <c r="D739" s="39" t="s">
        <v>21</v>
      </c>
      <c r="E739" s="39" t="s">
        <v>1466</v>
      </c>
      <c r="F739" s="10">
        <v>55</v>
      </c>
      <c r="G739" s="10"/>
      <c r="H739" s="8" t="s">
        <v>4979</v>
      </c>
      <c r="I739" s="39" t="s">
        <v>1598</v>
      </c>
      <c r="J739" s="40" t="s">
        <v>5210</v>
      </c>
    </row>
    <row r="740" spans="1:10" ht="28.5" x14ac:dyDescent="0.25">
      <c r="A740" s="15" t="s">
        <v>8404</v>
      </c>
      <c r="B740" s="41" t="str">
        <f>HYPERLINK(Table1[[#This Row],[Link]], Table1[[#This Row],[Pattern w/out Hyperlink]])</f>
        <v>Skylark</v>
      </c>
      <c r="C740" s="39">
        <f t="shared" si="11"/>
        <v>4</v>
      </c>
      <c r="D740" s="39" t="s">
        <v>2668</v>
      </c>
      <c r="E740" s="39" t="s">
        <v>1466</v>
      </c>
      <c r="F740" s="10">
        <v>47.25</v>
      </c>
      <c r="G740" s="10"/>
      <c r="H740" s="8" t="s">
        <v>8405</v>
      </c>
      <c r="I740" s="39" t="s">
        <v>5090</v>
      </c>
      <c r="J740" s="40" t="s">
        <v>5875</v>
      </c>
    </row>
    <row r="741" spans="1:10" ht="28.5" x14ac:dyDescent="0.25">
      <c r="A741" s="15" t="s">
        <v>896</v>
      </c>
      <c r="B741" s="42" t="str">
        <f>HYPERLINK(Table1[[#This Row],[Link]], Table1[[#This Row],[Pattern w/out Hyperlink]])</f>
        <v>Slice</v>
      </c>
      <c r="C741" s="39">
        <f t="shared" si="11"/>
        <v>4</v>
      </c>
      <c r="D741" s="39" t="s">
        <v>28</v>
      </c>
      <c r="E741" s="39" t="s">
        <v>1466</v>
      </c>
      <c r="F741" s="10">
        <f>Table1[[#This Row],[USD Pricing]]*Exchange!$A$1</f>
        <v>51.099999999999994</v>
      </c>
      <c r="G741" s="10">
        <v>36.5</v>
      </c>
      <c r="H741" s="8" t="s">
        <v>6444</v>
      </c>
      <c r="I741" s="39" t="s">
        <v>0</v>
      </c>
      <c r="J741" s="40" t="s">
        <v>5994</v>
      </c>
    </row>
    <row r="742" spans="1:10" x14ac:dyDescent="0.25">
      <c r="A742" s="15" t="s">
        <v>898</v>
      </c>
      <c r="B742" s="41" t="str">
        <f>HYPERLINK(Table1[[#This Row],[Link]], Table1[[#This Row],[Pattern w/out Hyperlink]])</f>
        <v>Soft Spot</v>
      </c>
      <c r="C742" s="39">
        <f t="shared" si="11"/>
        <v>4</v>
      </c>
      <c r="D742" s="39" t="s">
        <v>22</v>
      </c>
      <c r="E742" s="39" t="s">
        <v>1466</v>
      </c>
      <c r="F742" s="10">
        <f>Table1[[#This Row],[USD Pricing]]*Exchange!$A$1</f>
        <v>46.199999999999996</v>
      </c>
      <c r="G742" s="10">
        <v>33</v>
      </c>
      <c r="H742" s="8" t="s">
        <v>5066</v>
      </c>
      <c r="I742" s="39" t="s">
        <v>5090</v>
      </c>
      <c r="J742" s="40" t="s">
        <v>6129</v>
      </c>
    </row>
    <row r="743" spans="1:10" ht="28.5" x14ac:dyDescent="0.25">
      <c r="A743" s="15" t="s">
        <v>904</v>
      </c>
      <c r="B743" s="42" t="str">
        <f>HYPERLINK(Table1[[#This Row],[Link]], Table1[[#This Row],[Pattern w/out Hyperlink]])</f>
        <v>Sonic</v>
      </c>
      <c r="C743" s="39">
        <f t="shared" si="11"/>
        <v>4</v>
      </c>
      <c r="D743" s="39" t="s">
        <v>20</v>
      </c>
      <c r="E743" s="39" t="s">
        <v>1466</v>
      </c>
      <c r="F743" s="10">
        <f>Table1[[#This Row],[USD Pricing]]*Exchange!$A$1</f>
        <v>48.93</v>
      </c>
      <c r="G743" s="10">
        <v>34.950000000000003</v>
      </c>
      <c r="H743" s="8" t="s">
        <v>7459</v>
      </c>
      <c r="I743" s="39" t="s">
        <v>0</v>
      </c>
      <c r="J743" s="40" t="s">
        <v>5394</v>
      </c>
    </row>
    <row r="744" spans="1:10" ht="28.5" x14ac:dyDescent="0.25">
      <c r="A744" s="15" t="s">
        <v>3282</v>
      </c>
      <c r="B744" s="41" t="str">
        <f>HYPERLINK(Table1[[#This Row],[Link]], Table1[[#This Row],[Pattern w/out Hyperlink]])</f>
        <v>Soutache</v>
      </c>
      <c r="C744" s="39">
        <f t="shared" si="11"/>
        <v>4</v>
      </c>
      <c r="D744" s="39" t="s">
        <v>28</v>
      </c>
      <c r="E744" s="39" t="s">
        <v>1466</v>
      </c>
      <c r="F744" s="10">
        <f>Table1[[#This Row],[USD Pricing]]*Exchange!$A$1</f>
        <v>48.019999999999996</v>
      </c>
      <c r="G744" s="10">
        <v>34.299999999999997</v>
      </c>
      <c r="H744" s="32" t="s">
        <v>6814</v>
      </c>
      <c r="I744" s="39" t="s">
        <v>5090</v>
      </c>
      <c r="J744" s="40" t="s">
        <v>5998</v>
      </c>
    </row>
    <row r="745" spans="1:10" x14ac:dyDescent="0.25">
      <c r="A745" s="15" t="s">
        <v>911</v>
      </c>
      <c r="B745" s="42" t="str">
        <f>HYPERLINK(Table1[[#This Row],[Link]], Table1[[#This Row],[Pattern w/out Hyperlink]])</f>
        <v>Spirit</v>
      </c>
      <c r="C745" s="39">
        <f t="shared" si="11"/>
        <v>4</v>
      </c>
      <c r="D745" s="39" t="s">
        <v>26</v>
      </c>
      <c r="E745" s="39" t="s">
        <v>1466</v>
      </c>
      <c r="F745" s="10">
        <v>51.75</v>
      </c>
      <c r="G745" s="10"/>
      <c r="H745" s="8" t="s">
        <v>1097</v>
      </c>
      <c r="I745" s="39" t="s">
        <v>1598</v>
      </c>
      <c r="J745" s="40" t="s">
        <v>5144</v>
      </c>
    </row>
    <row r="746" spans="1:10" x14ac:dyDescent="0.25">
      <c r="A746" s="15" t="s">
        <v>918</v>
      </c>
      <c r="B746" s="42" t="str">
        <f>HYPERLINK(Table1[[#This Row],[Link]], Table1[[#This Row],[Pattern w/out Hyperlink]])</f>
        <v>Sprint</v>
      </c>
      <c r="C746" s="39">
        <f t="shared" si="11"/>
        <v>4</v>
      </c>
      <c r="D746" s="39" t="s">
        <v>20</v>
      </c>
      <c r="E746" s="39" t="s">
        <v>1466</v>
      </c>
      <c r="F746" s="10">
        <f>Table1[[#This Row],[USD Pricing]]*Exchange!$A$1</f>
        <v>48.93</v>
      </c>
      <c r="G746" s="10">
        <v>34.950000000000003</v>
      </c>
      <c r="H746" s="8" t="s">
        <v>7459</v>
      </c>
      <c r="I746" s="39" t="s">
        <v>5090</v>
      </c>
      <c r="J746" s="40" t="s">
        <v>5399</v>
      </c>
    </row>
    <row r="747" spans="1:10" x14ac:dyDescent="0.25">
      <c r="A747" s="15" t="s">
        <v>919</v>
      </c>
      <c r="B747" s="42" t="str">
        <f>HYPERLINK(Table1[[#This Row],[Link]], Table1[[#This Row],[Pattern w/out Hyperlink]])</f>
        <v>Sprout</v>
      </c>
      <c r="C747" s="39">
        <f t="shared" si="11"/>
        <v>4</v>
      </c>
      <c r="D747" s="39" t="s">
        <v>20</v>
      </c>
      <c r="E747" s="39" t="s">
        <v>1466</v>
      </c>
      <c r="F747" s="10">
        <f>Table1[[#This Row],[USD Pricing]]*Exchange!$A$1</f>
        <v>48.93</v>
      </c>
      <c r="G747" s="10">
        <v>34.950000000000003</v>
      </c>
      <c r="H747" s="8" t="s">
        <v>7460</v>
      </c>
      <c r="I747" s="39" t="s">
        <v>0</v>
      </c>
      <c r="J747" s="40" t="s">
        <v>5144</v>
      </c>
    </row>
    <row r="748" spans="1:10" x14ac:dyDescent="0.25">
      <c r="A748" s="15" t="s">
        <v>921</v>
      </c>
      <c r="B748" s="42" t="str">
        <f>HYPERLINK(Table1[[#This Row],[Link]], Table1[[#This Row],[Pattern w/out Hyperlink]])</f>
        <v>St Barts</v>
      </c>
      <c r="C748" s="39">
        <f t="shared" si="11"/>
        <v>4</v>
      </c>
      <c r="D748" s="39" t="s">
        <v>21</v>
      </c>
      <c r="E748" s="39" t="s">
        <v>1466</v>
      </c>
      <c r="F748" s="10">
        <v>50</v>
      </c>
      <c r="G748" s="10"/>
      <c r="H748" s="8" t="s">
        <v>2358</v>
      </c>
      <c r="I748" s="39" t="s">
        <v>0</v>
      </c>
      <c r="J748" s="40" t="s">
        <v>5144</v>
      </c>
    </row>
    <row r="749" spans="1:10" ht="28.5" x14ac:dyDescent="0.25">
      <c r="A749" s="15" t="s">
        <v>6448</v>
      </c>
      <c r="B749" s="41" t="str">
        <f>HYPERLINK(Table1[[#This Row],[Link]], Table1[[#This Row],[Pattern w/out Hyperlink]])</f>
        <v>Starfall</v>
      </c>
      <c r="C749" s="39">
        <f t="shared" si="11"/>
        <v>4</v>
      </c>
      <c r="D749" s="39" t="s">
        <v>28</v>
      </c>
      <c r="E749" s="39" t="s">
        <v>1466</v>
      </c>
      <c r="F749" s="10">
        <f>Table1[[#This Row],[USD Pricing]]*Exchange!$A$1</f>
        <v>50.4</v>
      </c>
      <c r="G749" s="10">
        <v>36</v>
      </c>
      <c r="H749" s="8" t="s">
        <v>6449</v>
      </c>
      <c r="I749" s="39" t="s">
        <v>0</v>
      </c>
      <c r="J749" s="40" t="s">
        <v>5348</v>
      </c>
    </row>
    <row r="750" spans="1:10" ht="28.5" x14ac:dyDescent="0.25">
      <c r="A750" s="15" t="s">
        <v>4990</v>
      </c>
      <c r="B750" s="41" t="str">
        <f>HYPERLINK(Table1[[#This Row],[Link]], Table1[[#This Row],[Pattern w/out Hyperlink]])</f>
        <v>Starlight</v>
      </c>
      <c r="C750" s="39">
        <f t="shared" si="11"/>
        <v>4</v>
      </c>
      <c r="D750" s="39" t="s">
        <v>21</v>
      </c>
      <c r="E750" s="39" t="s">
        <v>1466</v>
      </c>
      <c r="F750" s="10">
        <v>48</v>
      </c>
      <c r="G750" s="10"/>
      <c r="H750" s="8" t="s">
        <v>4991</v>
      </c>
      <c r="I750" s="39" t="s">
        <v>0</v>
      </c>
      <c r="J750" s="40" t="s">
        <v>5318</v>
      </c>
    </row>
    <row r="751" spans="1:10" ht="28.5" x14ac:dyDescent="0.25">
      <c r="A751" s="15" t="s">
        <v>932</v>
      </c>
      <c r="B751" s="42" t="str">
        <f>HYPERLINK(Table1[[#This Row],[Link]], Table1[[#This Row],[Pattern w/out Hyperlink]])</f>
        <v>Stellar</v>
      </c>
      <c r="C751" s="39">
        <f t="shared" si="11"/>
        <v>4</v>
      </c>
      <c r="D751" s="39" t="s">
        <v>22</v>
      </c>
      <c r="E751" s="39" t="s">
        <v>1466</v>
      </c>
      <c r="F751" s="10">
        <f>Table1[[#This Row],[USD Pricing]]*Exchange!$A$1</f>
        <v>48.3</v>
      </c>
      <c r="G751" s="10">
        <v>34.5</v>
      </c>
      <c r="H751" s="8" t="s">
        <v>1778</v>
      </c>
      <c r="I751" s="39" t="s">
        <v>5090</v>
      </c>
      <c r="J751" s="40" t="s">
        <v>5422</v>
      </c>
    </row>
    <row r="752" spans="1:10" x14ac:dyDescent="0.25">
      <c r="A752" s="15" t="s">
        <v>8694</v>
      </c>
      <c r="B752" s="41" t="str">
        <f>HYPERLINK(Table1[[#This Row],[Link]], Table1[[#This Row],[Pattern w/out Hyperlink]])</f>
        <v>Stimuli</v>
      </c>
      <c r="C752" s="39">
        <f t="shared" si="11"/>
        <v>4</v>
      </c>
      <c r="D752" s="39" t="s">
        <v>8491</v>
      </c>
      <c r="E752" s="39" t="s">
        <v>1466</v>
      </c>
      <c r="F752" s="10">
        <v>51</v>
      </c>
      <c r="G752" s="10"/>
      <c r="H752" s="8" t="s">
        <v>8695</v>
      </c>
      <c r="I752" s="39" t="s">
        <v>0</v>
      </c>
      <c r="J752" s="40" t="s">
        <v>5150</v>
      </c>
    </row>
    <row r="753" spans="1:10" x14ac:dyDescent="0.25">
      <c r="A753" s="15" t="s">
        <v>942</v>
      </c>
      <c r="B753" s="42" t="str">
        <f>HYPERLINK(Table1[[#This Row],[Link]], Table1[[#This Row],[Pattern w/out Hyperlink]])</f>
        <v>Strum</v>
      </c>
      <c r="C753" s="39">
        <f t="shared" si="11"/>
        <v>4</v>
      </c>
      <c r="D753" s="39" t="s">
        <v>28</v>
      </c>
      <c r="E753" s="39" t="s">
        <v>1466</v>
      </c>
      <c r="F753" s="10">
        <f>Table1[[#This Row],[USD Pricing]]*Exchange!$A$1</f>
        <v>54.25</v>
      </c>
      <c r="G753" s="10">
        <v>38.75</v>
      </c>
      <c r="H753" s="8" t="s">
        <v>6452</v>
      </c>
      <c r="I753" s="39" t="s">
        <v>0</v>
      </c>
      <c r="J753" s="40" t="s">
        <v>5353</v>
      </c>
    </row>
    <row r="754" spans="1:10" x14ac:dyDescent="0.25">
      <c r="A754" s="15" t="s">
        <v>2361</v>
      </c>
      <c r="B754" s="42" t="str">
        <f>HYPERLINK(Table1[[#This Row],[Link]], Table1[[#This Row],[Pattern w/out Hyperlink]])</f>
        <v>Stylist</v>
      </c>
      <c r="C754" s="39">
        <f t="shared" si="11"/>
        <v>4</v>
      </c>
      <c r="D754" s="39" t="s">
        <v>21</v>
      </c>
      <c r="E754" s="39" t="s">
        <v>1466</v>
      </c>
      <c r="F754" s="10">
        <v>50</v>
      </c>
      <c r="G754" s="10"/>
      <c r="H754" s="8" t="s">
        <v>2362</v>
      </c>
      <c r="I754" s="39" t="s">
        <v>1598</v>
      </c>
      <c r="J754" s="40" t="s">
        <v>5144</v>
      </c>
    </row>
    <row r="755" spans="1:10" x14ac:dyDescent="0.25">
      <c r="A755" s="15" t="s">
        <v>4994</v>
      </c>
      <c r="B755" s="41" t="str">
        <f>HYPERLINK(Table1[[#This Row],[Link]], Table1[[#This Row],[Pattern w/out Hyperlink]])</f>
        <v>Subculture</v>
      </c>
      <c r="C755" s="39">
        <f t="shared" si="11"/>
        <v>4</v>
      </c>
      <c r="D755" s="39" t="s">
        <v>21</v>
      </c>
      <c r="E755" s="39" t="s">
        <v>1466</v>
      </c>
      <c r="F755" s="10">
        <v>51</v>
      </c>
      <c r="G755" s="10"/>
      <c r="H755" s="8" t="s">
        <v>4995</v>
      </c>
      <c r="I755" s="39" t="s">
        <v>0</v>
      </c>
      <c r="J755" s="40" t="s">
        <v>5319</v>
      </c>
    </row>
    <row r="756" spans="1:10" x14ac:dyDescent="0.25">
      <c r="A756" s="15" t="s">
        <v>4657</v>
      </c>
      <c r="B756" s="41" t="str">
        <f>HYPERLINK(Table1[[#This Row],[Link]], Table1[[#This Row],[Pattern w/out Hyperlink]])</f>
        <v>Sublime</v>
      </c>
      <c r="C756" s="39">
        <f t="shared" si="11"/>
        <v>4</v>
      </c>
      <c r="D756" s="39" t="s">
        <v>20</v>
      </c>
      <c r="E756" s="39" t="s">
        <v>1466</v>
      </c>
      <c r="F756" s="10">
        <f>Table1[[#This Row],[USD Pricing]]*Exchange!$A$1</f>
        <v>53.13</v>
      </c>
      <c r="G756" s="10">
        <v>37.950000000000003</v>
      </c>
      <c r="H756" s="8" t="s">
        <v>7463</v>
      </c>
      <c r="I756" s="39" t="s">
        <v>1598</v>
      </c>
      <c r="J756" s="40" t="s">
        <v>5144</v>
      </c>
    </row>
    <row r="757" spans="1:10" x14ac:dyDescent="0.25">
      <c r="A757" s="15" t="s">
        <v>1541</v>
      </c>
      <c r="B757" s="41" t="str">
        <f>HYPERLINK(Table1[[#This Row],[Link]], Table1[[#This Row],[Pattern w/out Hyperlink]])</f>
        <v>Sumi</v>
      </c>
      <c r="C757" s="39">
        <f t="shared" si="11"/>
        <v>4</v>
      </c>
      <c r="D757" s="39" t="s">
        <v>1596</v>
      </c>
      <c r="E757" s="39" t="s">
        <v>1466</v>
      </c>
      <c r="F757" s="10">
        <v>54</v>
      </c>
      <c r="G757" s="10"/>
      <c r="H757" s="8" t="s">
        <v>5112</v>
      </c>
      <c r="I757" s="39" t="s">
        <v>5090</v>
      </c>
      <c r="J757" s="40" t="s">
        <v>5436</v>
      </c>
    </row>
    <row r="758" spans="1:10" x14ac:dyDescent="0.25">
      <c r="A758" s="15" t="s">
        <v>5004</v>
      </c>
      <c r="B758" s="41" t="str">
        <f>HYPERLINK(Table1[[#This Row],[Link]], Table1[[#This Row],[Pattern w/out Hyperlink]])</f>
        <v>Sutherland</v>
      </c>
      <c r="C758" s="39">
        <f t="shared" si="11"/>
        <v>4</v>
      </c>
      <c r="D758" s="39" t="s">
        <v>21</v>
      </c>
      <c r="E758" s="39" t="s">
        <v>1466</v>
      </c>
      <c r="F758" s="10">
        <v>52</v>
      </c>
      <c r="G758" s="10"/>
      <c r="H758" s="8" t="s">
        <v>5005</v>
      </c>
      <c r="I758" s="39" t="s">
        <v>5090</v>
      </c>
      <c r="J758" s="40" t="s">
        <v>5144</v>
      </c>
    </row>
    <row r="759" spans="1:10" ht="28.5" x14ac:dyDescent="0.25">
      <c r="A759" s="15" t="s">
        <v>956</v>
      </c>
      <c r="B759" s="42" t="str">
        <f>HYPERLINK(Table1[[#This Row],[Link]], Table1[[#This Row],[Pattern w/out Hyperlink]])</f>
        <v>Swim</v>
      </c>
      <c r="C759" s="39">
        <f t="shared" si="11"/>
        <v>4</v>
      </c>
      <c r="D759" s="39" t="s">
        <v>28</v>
      </c>
      <c r="E759" s="39" t="s">
        <v>1466</v>
      </c>
      <c r="F759" s="10">
        <f>Table1[[#This Row],[USD Pricing]]*Exchange!$A$1</f>
        <v>51.099999999999994</v>
      </c>
      <c r="G759" s="10">
        <v>36.5</v>
      </c>
      <c r="H759" s="8" t="s">
        <v>6456</v>
      </c>
      <c r="I759" s="39" t="s">
        <v>0</v>
      </c>
      <c r="J759" s="40" t="s">
        <v>5414</v>
      </c>
    </row>
    <row r="760" spans="1:10" ht="28.5" x14ac:dyDescent="0.25">
      <c r="A760" s="15" t="s">
        <v>965</v>
      </c>
      <c r="B760" s="42" t="str">
        <f>HYPERLINK(Table1[[#This Row],[Link]], Table1[[#This Row],[Pattern w/out Hyperlink]])</f>
        <v>Syntax</v>
      </c>
      <c r="C760" s="39">
        <f t="shared" si="11"/>
        <v>4</v>
      </c>
      <c r="D760" s="39" t="s">
        <v>28</v>
      </c>
      <c r="E760" s="39" t="s">
        <v>1466</v>
      </c>
      <c r="F760" s="10">
        <f>Table1[[#This Row],[USD Pricing]]*Exchange!$A$1</f>
        <v>50.4</v>
      </c>
      <c r="G760" s="10">
        <v>36</v>
      </c>
      <c r="H760" s="8" t="s">
        <v>6457</v>
      </c>
      <c r="I760" s="39" t="s">
        <v>0</v>
      </c>
      <c r="J760" s="40" t="s">
        <v>5616</v>
      </c>
    </row>
    <row r="761" spans="1:10" x14ac:dyDescent="0.25">
      <c r="A761" s="15" t="s">
        <v>979</v>
      </c>
      <c r="B761" s="42" t="str">
        <f>HYPERLINK(Table1[[#This Row],[Link]], Table1[[#This Row],[Pattern w/out Hyperlink]])</f>
        <v>Telegraph</v>
      </c>
      <c r="C761" s="39">
        <f t="shared" si="11"/>
        <v>4</v>
      </c>
      <c r="D761" s="39" t="s">
        <v>21</v>
      </c>
      <c r="E761" s="39" t="s">
        <v>1466</v>
      </c>
      <c r="F761" s="10">
        <v>52</v>
      </c>
      <c r="G761" s="10"/>
      <c r="H761" s="8" t="s">
        <v>1215</v>
      </c>
      <c r="I761" s="39" t="s">
        <v>0</v>
      </c>
      <c r="J761" s="40" t="s">
        <v>5144</v>
      </c>
    </row>
    <row r="762" spans="1:10" x14ac:dyDescent="0.25">
      <c r="A762" s="15" t="s">
        <v>981</v>
      </c>
      <c r="B762" s="42" t="str">
        <f>HYPERLINK(Table1[[#This Row],[Link]], Table1[[#This Row],[Pattern w/out Hyperlink]])</f>
        <v>Templeton</v>
      </c>
      <c r="C762" s="39">
        <f t="shared" si="11"/>
        <v>4</v>
      </c>
      <c r="D762" s="39" t="s">
        <v>21</v>
      </c>
      <c r="E762" s="39" t="s">
        <v>1466</v>
      </c>
      <c r="F762" s="10">
        <v>54</v>
      </c>
      <c r="G762" s="10"/>
      <c r="H762" s="8" t="s">
        <v>1240</v>
      </c>
      <c r="I762" s="39" t="s">
        <v>5090</v>
      </c>
      <c r="J762" s="40" t="s">
        <v>5144</v>
      </c>
    </row>
    <row r="763" spans="1:10" x14ac:dyDescent="0.25">
      <c r="A763" s="15" t="s">
        <v>4313</v>
      </c>
      <c r="B763" s="41" t="str">
        <f>HYPERLINK(Table1[[#This Row],[Link]], Table1[[#This Row],[Pattern w/out Hyperlink]])</f>
        <v>Tessellation</v>
      </c>
      <c r="C763" s="39">
        <f t="shared" si="11"/>
        <v>4</v>
      </c>
      <c r="D763" s="39" t="s">
        <v>2680</v>
      </c>
      <c r="E763" s="39" t="s">
        <v>1466</v>
      </c>
      <c r="F763" s="10">
        <f>Table1[[#This Row],[USD Pricing]]*Exchange!$A$1</f>
        <v>53.199999999999996</v>
      </c>
      <c r="G763" s="10">
        <v>38</v>
      </c>
      <c r="H763" s="8" t="s">
        <v>7237</v>
      </c>
      <c r="I763" s="39" t="s">
        <v>5090</v>
      </c>
      <c r="J763" s="40" t="s">
        <v>5165</v>
      </c>
    </row>
    <row r="764" spans="1:10" x14ac:dyDescent="0.25">
      <c r="A764" s="15" t="s">
        <v>2370</v>
      </c>
      <c r="B764" s="42" t="str">
        <f>HYPERLINK(Table1[[#This Row],[Link]], Table1[[#This Row],[Pattern w/out Hyperlink]])</f>
        <v>Textura</v>
      </c>
      <c r="C764" s="39">
        <f t="shared" si="11"/>
        <v>4</v>
      </c>
      <c r="D764" s="39" t="s">
        <v>21</v>
      </c>
      <c r="E764" s="39" t="s">
        <v>1466</v>
      </c>
      <c r="F764" s="10">
        <v>51</v>
      </c>
      <c r="G764" s="10"/>
      <c r="H764" s="8" t="s">
        <v>2371</v>
      </c>
      <c r="I764" s="39" t="s">
        <v>0</v>
      </c>
      <c r="J764" s="40" t="s">
        <v>5325</v>
      </c>
    </row>
    <row r="765" spans="1:10" ht="28.5" x14ac:dyDescent="0.25">
      <c r="A765" s="15" t="s">
        <v>4146</v>
      </c>
      <c r="B765" s="41" t="str">
        <f>HYPERLINK(Table1[[#This Row],[Link]], Table1[[#This Row],[Pattern w/out Hyperlink]])</f>
        <v>Thalassa</v>
      </c>
      <c r="C765" s="39">
        <f t="shared" si="11"/>
        <v>4</v>
      </c>
      <c r="D765" s="39" t="s">
        <v>2721</v>
      </c>
      <c r="E765" s="39" t="s">
        <v>1466</v>
      </c>
      <c r="F765" s="10">
        <v>52.9</v>
      </c>
      <c r="G765" s="10"/>
      <c r="H765" s="8" t="s">
        <v>4147</v>
      </c>
      <c r="I765" s="39" t="s">
        <v>5090</v>
      </c>
      <c r="J765" s="40" t="s">
        <v>5547</v>
      </c>
    </row>
    <row r="766" spans="1:10" x14ac:dyDescent="0.25">
      <c r="A766" s="15" t="s">
        <v>2372</v>
      </c>
      <c r="B766" s="42" t="str">
        <f>HYPERLINK(Table1[[#This Row],[Link]], Table1[[#This Row],[Pattern w/out Hyperlink]])</f>
        <v>Theatre District</v>
      </c>
      <c r="C766" s="39">
        <f t="shared" si="11"/>
        <v>4</v>
      </c>
      <c r="D766" s="39" t="s">
        <v>21</v>
      </c>
      <c r="E766" s="39" t="s">
        <v>1466</v>
      </c>
      <c r="F766" s="10">
        <v>48</v>
      </c>
      <c r="G766" s="10"/>
      <c r="H766" s="8" t="s">
        <v>2373</v>
      </c>
      <c r="I766" s="39" t="s">
        <v>5090</v>
      </c>
      <c r="J766" s="40" t="s">
        <v>5144</v>
      </c>
    </row>
    <row r="767" spans="1:10" x14ac:dyDescent="0.25">
      <c r="A767" s="15" t="s">
        <v>3290</v>
      </c>
      <c r="B767" s="41" t="str">
        <f>HYPERLINK(Table1[[#This Row],[Link]], Table1[[#This Row],[Pattern w/out Hyperlink]])</f>
        <v>Tides</v>
      </c>
      <c r="C767" s="39">
        <f t="shared" si="11"/>
        <v>4</v>
      </c>
      <c r="D767" s="39" t="s">
        <v>28</v>
      </c>
      <c r="E767" s="39" t="s">
        <v>1466</v>
      </c>
      <c r="F767" s="10">
        <f>Table1[[#This Row],[USD Pricing]]*Exchange!$A$1</f>
        <v>54.39</v>
      </c>
      <c r="G767" s="10">
        <v>38.85</v>
      </c>
      <c r="H767" s="8" t="s">
        <v>6828</v>
      </c>
      <c r="I767" s="39" t="s">
        <v>0</v>
      </c>
      <c r="J767" s="40" t="s">
        <v>6010</v>
      </c>
    </row>
    <row r="768" spans="1:10" x14ac:dyDescent="0.25">
      <c r="A768" s="15" t="s">
        <v>1653</v>
      </c>
      <c r="B768" s="42" t="str">
        <f>HYPERLINK(Table1[[#This Row],[Link]], Table1[[#This Row],[Pattern w/out Hyperlink]])</f>
        <v>Toggle</v>
      </c>
      <c r="C768" s="39">
        <f t="shared" si="11"/>
        <v>4</v>
      </c>
      <c r="D768" s="39" t="s">
        <v>28</v>
      </c>
      <c r="E768" s="39" t="s">
        <v>1466</v>
      </c>
      <c r="F768" s="10">
        <f>Table1[[#This Row],[USD Pricing]]*Exchange!$A$1</f>
        <v>48.3</v>
      </c>
      <c r="G768" s="10">
        <v>34.5</v>
      </c>
      <c r="H768" s="8" t="s">
        <v>6463</v>
      </c>
      <c r="I768" s="39" t="s">
        <v>0</v>
      </c>
      <c r="J768" s="40" t="s">
        <v>5150</v>
      </c>
    </row>
    <row r="769" spans="1:10" ht="28.5" x14ac:dyDescent="0.25">
      <c r="A769" s="15" t="s">
        <v>1792</v>
      </c>
      <c r="B769" s="42" t="str">
        <f>HYPERLINK(Table1[[#This Row],[Link]], Table1[[#This Row],[Pattern w/out Hyperlink]])</f>
        <v>Touch Base</v>
      </c>
      <c r="C769" s="39">
        <f t="shared" si="11"/>
        <v>4</v>
      </c>
      <c r="D769" s="39" t="s">
        <v>22</v>
      </c>
      <c r="E769" s="39" t="s">
        <v>1466</v>
      </c>
      <c r="F769" s="10">
        <f>Table1[[#This Row],[USD Pricing]]*Exchange!$A$1</f>
        <v>51.099999999999994</v>
      </c>
      <c r="G769" s="10">
        <v>36.5</v>
      </c>
      <c r="H769" s="8" t="s">
        <v>1793</v>
      </c>
      <c r="I769" s="39" t="s">
        <v>0</v>
      </c>
      <c r="J769" s="40" t="s">
        <v>6158</v>
      </c>
    </row>
    <row r="770" spans="1:10" ht="28.5" x14ac:dyDescent="0.25">
      <c r="A770" s="15" t="s">
        <v>6014</v>
      </c>
      <c r="B770" s="42" t="str">
        <f>HYPERLINK(Table1[[#This Row],[Link]], Table1[[#This Row],[Pattern w/out Hyperlink]])</f>
        <v>Tradition C-Zero</v>
      </c>
      <c r="C770" s="39">
        <f t="shared" ref="C770:C833" si="12">IF(F770&lt;=$L$1,$K$1,IF(AND(F770&gt;=$L$2,F770&lt;=$M$2),$K$2,IF(AND(F770&gt;=$L$3,F770&lt;=$M$3),$K$3,IF(AND(F770&gt;=$L$4,F770&lt;=$M$4),$K$4,IF(AND(F770&gt;=$L$5,F770&lt;=$M$5),$K$5,IF(AND(F770&gt;=$L$6,F770&lt;=$M$6),$K$6,IF(AND(F770&gt;=$L$7,F770&lt;=$M$7),$K$7,IF(AND(F770&gt;=$L$8,F770&lt;=$M$8),$K$8,IF(AND(F770&gt;=$L$9,F770&lt;=$M$9),$K$9,IF(AND(F770&gt;$L$10,F770&lt;=$M$10),$K$10,IF(AND(F770&gt;=$L$11,F770&lt;=$M$11),$K$11,IF(AND(F770&gt;=$L$12,F770&lt;=$M$12),$K$12,IF(AND(F770&gt;=$L$13,F770&lt;=$M$13),$K$13,IF(AND(F770&gt;=$L$14,F770&lt;=$M$14),$K$14,IF(AND(F770&gt;=$L$15,F770&lt;=$M$15),$K$15,IF(AND(F770&gt;=$L$16,F770&lt;=$M$16),$K$16,IF(AND(F770&gt;=$L$17,F770&lt;=$M$17),$K$17,IF(AND(F770&gt;=$L$18,F770&lt;=$M$18),$K$18,IF(AND(F770&gt;=$L$19,F770&lt;=$M$19),$K$19,IF(AND(F770&gt;=$L$20,F770&lt;=$M$20),$K$20,IF(AND(F770&gt;=$L$21,F770&lt;=$M$21),$K$21,IF(AND(F770&gt;=$L$22,F770&lt;=$M$22),$K$22,IF(AND(F770&gt;=$L$23,F770&lt;=$M$23),$K$23,IF(AND(F770&gt;=$L$24,F770&lt;=$M$24),$K$24,IF(AND(F770&gt;=$L$25,F770&lt;=$M$25),$K$25,IF(AND(F770&gt;=$L$26,F770&lt;=$M$26),$K$26,IF(AND(F770&gt;=$L$27,F770&lt;=$M$27),$K$27,IF(AND(F770&gt;=$L$28,F770&lt;=$M$28),$K$28,IF(AND(F770&gt;=$L$29,F770&lt;=$M$29),$K$29,IF(AND(F770&gt;=$L$30,F770&lt;=$M$30),$K$30,IF(AND(F770&gt;=$L$31,F770&lt;=$M$31),$K$31,IF(AND(F770&gt;=$L$32,F770&lt;=$M$32),$K$32,""))))))))))))))))))))))))))))))))</f>
        <v>4</v>
      </c>
      <c r="D770" s="39" t="s">
        <v>28</v>
      </c>
      <c r="E770" s="39" t="s">
        <v>1466</v>
      </c>
      <c r="F770" s="10">
        <f>Table1[[#This Row],[USD Pricing]]*Exchange!$A$1</f>
        <v>51.099999999999994</v>
      </c>
      <c r="G770" s="10">
        <v>36.5</v>
      </c>
      <c r="H770" s="8" t="s">
        <v>6514</v>
      </c>
      <c r="I770" s="39" t="s">
        <v>5090</v>
      </c>
      <c r="J770" s="40" t="s">
        <v>5951</v>
      </c>
    </row>
    <row r="771" spans="1:10" x14ac:dyDescent="0.25">
      <c r="A771" s="15" t="s">
        <v>1654</v>
      </c>
      <c r="B771" s="41" t="str">
        <f>HYPERLINK(Table1[[#This Row],[Link]], Table1[[#This Row],[Pattern w/out Hyperlink]])</f>
        <v>Trek</v>
      </c>
      <c r="C771" s="39">
        <f t="shared" si="12"/>
        <v>4</v>
      </c>
      <c r="D771" s="39" t="s">
        <v>3628</v>
      </c>
      <c r="E771" s="39" t="s">
        <v>1466</v>
      </c>
      <c r="F771" s="10">
        <f>Table1[[#This Row],[USD Pricing]]*Exchange!$A$1</f>
        <v>53.199999999999996</v>
      </c>
      <c r="G771" s="10">
        <v>38</v>
      </c>
      <c r="H771" s="8" t="s">
        <v>3671</v>
      </c>
      <c r="I771" s="39" t="s">
        <v>5090</v>
      </c>
      <c r="J771" s="40" t="s">
        <v>5144</v>
      </c>
    </row>
    <row r="772" spans="1:10" x14ac:dyDescent="0.25">
      <c r="A772" s="15" t="s">
        <v>983</v>
      </c>
      <c r="B772" s="42" t="str">
        <f>HYPERLINK(Table1[[#This Row],[Link]], Table1[[#This Row],[Pattern w/out Hyperlink]])</f>
        <v>Tribeca</v>
      </c>
      <c r="C772" s="39">
        <f t="shared" si="12"/>
        <v>4</v>
      </c>
      <c r="D772" s="39" t="s">
        <v>21</v>
      </c>
      <c r="E772" s="39" t="s">
        <v>1466</v>
      </c>
      <c r="F772" s="10">
        <v>48</v>
      </c>
      <c r="G772" s="10"/>
      <c r="H772" s="8" t="s">
        <v>1216</v>
      </c>
      <c r="I772" s="39" t="s">
        <v>5090</v>
      </c>
      <c r="J772" s="40" t="s">
        <v>5144</v>
      </c>
    </row>
    <row r="773" spans="1:10" x14ac:dyDescent="0.25">
      <c r="A773" s="15" t="s">
        <v>3297</v>
      </c>
      <c r="B773" s="41" t="str">
        <f>HYPERLINK(Table1[[#This Row],[Link]], Table1[[#This Row],[Pattern w/out Hyperlink]])</f>
        <v>Truly</v>
      </c>
      <c r="C773" s="39">
        <f t="shared" si="12"/>
        <v>4</v>
      </c>
      <c r="D773" s="39" t="s">
        <v>28</v>
      </c>
      <c r="E773" s="39" t="s">
        <v>1466</v>
      </c>
      <c r="F773" s="10">
        <f>Table1[[#This Row],[USD Pricing]]*Exchange!$A$1</f>
        <v>45.01</v>
      </c>
      <c r="G773" s="10">
        <v>32.15</v>
      </c>
      <c r="H773" s="8" t="s">
        <v>6837</v>
      </c>
      <c r="I773" s="39" t="s">
        <v>5090</v>
      </c>
      <c r="J773" s="40" t="s">
        <v>5407</v>
      </c>
    </row>
    <row r="774" spans="1:10" x14ac:dyDescent="0.25">
      <c r="A774" s="15" t="s">
        <v>3200</v>
      </c>
      <c r="B774" s="41" t="str">
        <f>HYPERLINK(Table1[[#This Row],[Link]], Table1[[#This Row],[Pattern w/out Hyperlink]])</f>
        <v>Tufted</v>
      </c>
      <c r="C774" s="39">
        <f t="shared" si="12"/>
        <v>4</v>
      </c>
      <c r="D774" s="39" t="s">
        <v>21</v>
      </c>
      <c r="E774" s="39" t="s">
        <v>1466</v>
      </c>
      <c r="F774" s="10">
        <v>46</v>
      </c>
      <c r="G774" s="10"/>
      <c r="H774" s="8" t="s">
        <v>7626</v>
      </c>
      <c r="I774" s="39" t="s">
        <v>1598</v>
      </c>
      <c r="J774" s="40" t="s">
        <v>5144</v>
      </c>
    </row>
    <row r="775" spans="1:10" x14ac:dyDescent="0.25">
      <c r="A775" s="15" t="s">
        <v>992</v>
      </c>
      <c r="B775" s="42" t="str">
        <f>HYPERLINK(Table1[[#This Row],[Link]], Table1[[#This Row],[Pattern w/out Hyperlink]])</f>
        <v>Turnaround</v>
      </c>
      <c r="C775" s="39">
        <f t="shared" si="12"/>
        <v>4</v>
      </c>
      <c r="D775" s="39" t="s">
        <v>20</v>
      </c>
      <c r="E775" s="39" t="s">
        <v>1466</v>
      </c>
      <c r="F775" s="10">
        <f>Table1[[#This Row],[USD Pricing]]*Exchange!$A$1</f>
        <v>48.93</v>
      </c>
      <c r="G775" s="10">
        <v>34.950000000000003</v>
      </c>
      <c r="H775" s="8" t="s">
        <v>1298</v>
      </c>
      <c r="I775" s="39" t="s">
        <v>5090</v>
      </c>
      <c r="J775" s="40" t="s">
        <v>5144</v>
      </c>
    </row>
    <row r="776" spans="1:10" x14ac:dyDescent="0.25">
      <c r="A776" s="15" t="s">
        <v>5021</v>
      </c>
      <c r="B776" s="41" t="str">
        <f>HYPERLINK(Table1[[#This Row],[Link]], Table1[[#This Row],[Pattern w/out Hyperlink]])</f>
        <v>Twilight Time</v>
      </c>
      <c r="C776" s="39">
        <f t="shared" si="12"/>
        <v>4</v>
      </c>
      <c r="D776" s="39" t="s">
        <v>21</v>
      </c>
      <c r="E776" s="39" t="s">
        <v>1466</v>
      </c>
      <c r="F776" s="10">
        <v>47</v>
      </c>
      <c r="G776" s="10"/>
      <c r="H776" s="8" t="s">
        <v>5022</v>
      </c>
      <c r="I776" s="39" t="s">
        <v>1598</v>
      </c>
      <c r="J776" s="40" t="s">
        <v>5144</v>
      </c>
    </row>
    <row r="777" spans="1:10" ht="28.5" x14ac:dyDescent="0.25">
      <c r="A777" s="15" t="s">
        <v>998</v>
      </c>
      <c r="B777" s="41" t="str">
        <f>HYPERLINK(Table1[[#This Row],[Link]], Table1[[#This Row],[Pattern w/out Hyperlink]])</f>
        <v>Twinkle</v>
      </c>
      <c r="C777" s="39">
        <f t="shared" si="12"/>
        <v>4</v>
      </c>
      <c r="D777" s="39" t="s">
        <v>26</v>
      </c>
      <c r="E777" s="39" t="s">
        <v>1466</v>
      </c>
      <c r="F777" s="10">
        <v>51.75</v>
      </c>
      <c r="G777" s="10"/>
      <c r="H777" s="8" t="s">
        <v>7748</v>
      </c>
      <c r="I777" s="39" t="s">
        <v>0</v>
      </c>
      <c r="J777" s="40" t="s">
        <v>5369</v>
      </c>
    </row>
    <row r="778" spans="1:10" x14ac:dyDescent="0.25">
      <c r="A778" s="15" t="s">
        <v>1000</v>
      </c>
      <c r="B778" s="42" t="str">
        <f>HYPERLINK(Table1[[#This Row],[Link]], Table1[[#This Row],[Pattern w/out Hyperlink]])</f>
        <v>Tycoon</v>
      </c>
      <c r="C778" s="39">
        <f t="shared" si="12"/>
        <v>4</v>
      </c>
      <c r="D778" s="39" t="s">
        <v>21</v>
      </c>
      <c r="E778" s="39" t="s">
        <v>1466</v>
      </c>
      <c r="F778" s="10">
        <v>48</v>
      </c>
      <c r="G778" s="10"/>
      <c r="H778" s="8" t="s">
        <v>1217</v>
      </c>
      <c r="I778" s="39" t="s">
        <v>1598</v>
      </c>
      <c r="J778" s="40" t="s">
        <v>5144</v>
      </c>
    </row>
    <row r="779" spans="1:10" x14ac:dyDescent="0.25">
      <c r="A779" s="15" t="s">
        <v>1001</v>
      </c>
      <c r="B779" s="42" t="str">
        <f>HYPERLINK(Table1[[#This Row],[Link]], Table1[[#This Row],[Pattern w/out Hyperlink]])</f>
        <v>Ulster Upholstery</v>
      </c>
      <c r="C779" s="39">
        <f t="shared" si="12"/>
        <v>4</v>
      </c>
      <c r="D779" s="39" t="s">
        <v>27</v>
      </c>
      <c r="E779" s="39" t="s">
        <v>1466</v>
      </c>
      <c r="F779" s="10">
        <v>51.5</v>
      </c>
      <c r="G779" s="10"/>
      <c r="H779" s="15" t="s">
        <v>1335</v>
      </c>
      <c r="I779" s="39" t="s">
        <v>5090</v>
      </c>
      <c r="J779" s="40" t="s">
        <v>5144</v>
      </c>
    </row>
    <row r="780" spans="1:10" ht="28.5" x14ac:dyDescent="0.25">
      <c r="A780" s="15" t="s">
        <v>8437</v>
      </c>
      <c r="B780" s="41" t="str">
        <f>HYPERLINK(Table1[[#This Row],[Link]], Table1[[#This Row],[Pattern w/out Hyperlink]])</f>
        <v>Uni-Form</v>
      </c>
      <c r="C780" s="39">
        <f t="shared" si="12"/>
        <v>4</v>
      </c>
      <c r="D780" s="39" t="s">
        <v>2668</v>
      </c>
      <c r="E780" s="39" t="s">
        <v>1466</v>
      </c>
      <c r="F780" s="10">
        <v>50</v>
      </c>
      <c r="G780" s="10"/>
      <c r="H780" s="8" t="s">
        <v>8438</v>
      </c>
      <c r="I780" s="39" t="s">
        <v>5090</v>
      </c>
      <c r="J780" s="40" t="s">
        <v>5177</v>
      </c>
    </row>
    <row r="781" spans="1:10" ht="28.5" x14ac:dyDescent="0.25">
      <c r="A781" s="15" t="s">
        <v>5023</v>
      </c>
      <c r="B781" s="41" t="str">
        <f>HYPERLINK(Table1[[#This Row],[Link]], Table1[[#This Row],[Pattern w/out Hyperlink]])</f>
        <v>Unity</v>
      </c>
      <c r="C781" s="39">
        <f t="shared" si="12"/>
        <v>4</v>
      </c>
      <c r="D781" s="39" t="s">
        <v>21</v>
      </c>
      <c r="E781" s="39" t="s">
        <v>1466</v>
      </c>
      <c r="F781" s="10">
        <v>48</v>
      </c>
      <c r="G781" s="10"/>
      <c r="H781" s="8" t="s">
        <v>5024</v>
      </c>
      <c r="I781" s="39" t="s">
        <v>5090</v>
      </c>
      <c r="J781" s="40" t="s">
        <v>5318</v>
      </c>
    </row>
    <row r="782" spans="1:10" ht="28.5" x14ac:dyDescent="0.25">
      <c r="A782" s="15" t="s">
        <v>3299</v>
      </c>
      <c r="B782" s="41" t="str">
        <f>HYPERLINK(Table1[[#This Row],[Link]], Table1[[#This Row],[Pattern w/out Hyperlink]])</f>
        <v>Upton</v>
      </c>
      <c r="C782" s="39">
        <f t="shared" si="12"/>
        <v>4</v>
      </c>
      <c r="D782" s="39" t="s">
        <v>28</v>
      </c>
      <c r="E782" s="39" t="s">
        <v>1466</v>
      </c>
      <c r="F782" s="10">
        <f>Table1[[#This Row],[USD Pricing]]*Exchange!$A$1</f>
        <v>52.78</v>
      </c>
      <c r="G782" s="10">
        <v>37.700000000000003</v>
      </c>
      <c r="H782" s="8" t="s">
        <v>6840</v>
      </c>
      <c r="I782" s="39" t="s">
        <v>0</v>
      </c>
      <c r="J782" s="40" t="s">
        <v>5411</v>
      </c>
    </row>
    <row r="783" spans="1:10" x14ac:dyDescent="0.25">
      <c r="A783" s="15" t="s">
        <v>4321</v>
      </c>
      <c r="B783" s="41" t="str">
        <f>HYPERLINK(Table1[[#This Row],[Link]], Table1[[#This Row],[Pattern w/out Hyperlink]])</f>
        <v>Urbanized</v>
      </c>
      <c r="C783" s="39">
        <f t="shared" si="12"/>
        <v>4</v>
      </c>
      <c r="D783" s="39" t="s">
        <v>2680</v>
      </c>
      <c r="E783" s="39" t="s">
        <v>1466</v>
      </c>
      <c r="F783" s="10">
        <f>Table1[[#This Row],[USD Pricing]]*Exchange!$A$1</f>
        <v>48.3</v>
      </c>
      <c r="G783" s="10">
        <v>34.5</v>
      </c>
      <c r="H783" s="8" t="s">
        <v>7247</v>
      </c>
      <c r="I783" s="39" t="s">
        <v>0</v>
      </c>
      <c r="J783" s="40" t="s">
        <v>5917</v>
      </c>
    </row>
    <row r="784" spans="1:10" ht="28.5" x14ac:dyDescent="0.25">
      <c r="A784" s="15" t="s">
        <v>1008</v>
      </c>
      <c r="B784" s="41" t="str">
        <f>HYPERLINK(Table1[[#This Row],[Link]], Table1[[#This Row],[Pattern w/out Hyperlink]])</f>
        <v>Utopia</v>
      </c>
      <c r="C784" s="39">
        <f t="shared" si="12"/>
        <v>4</v>
      </c>
      <c r="D784" s="39" t="s">
        <v>24</v>
      </c>
      <c r="E784" s="39" t="s">
        <v>1466</v>
      </c>
      <c r="F784" s="10">
        <f>Table1[[#This Row],[USD Pricing]]*Exchange!$A$1</f>
        <v>45.43</v>
      </c>
      <c r="G784" s="10">
        <v>32.450000000000003</v>
      </c>
      <c r="H784" s="8" t="s">
        <v>7094</v>
      </c>
      <c r="I784" s="39" t="s">
        <v>5090</v>
      </c>
      <c r="J784" s="40" t="s">
        <v>5191</v>
      </c>
    </row>
    <row r="785" spans="1:10" x14ac:dyDescent="0.25">
      <c r="A785" s="15" t="s">
        <v>1021</v>
      </c>
      <c r="B785" s="42" t="str">
        <f>HYPERLINK(Table1[[#This Row],[Link]], Table1[[#This Row],[Pattern w/out Hyperlink]])</f>
        <v>Venue</v>
      </c>
      <c r="C785" s="39">
        <f t="shared" si="12"/>
        <v>4</v>
      </c>
      <c r="D785" s="39" t="s">
        <v>21</v>
      </c>
      <c r="E785" s="39" t="s">
        <v>1466</v>
      </c>
      <c r="F785" s="10">
        <v>50</v>
      </c>
      <c r="G785" s="10"/>
      <c r="H785" s="8" t="s">
        <v>2387</v>
      </c>
      <c r="I785" s="39" t="s">
        <v>1598</v>
      </c>
      <c r="J785" s="40" t="s">
        <v>5144</v>
      </c>
    </row>
    <row r="786" spans="1:10" x14ac:dyDescent="0.25">
      <c r="A786" s="15" t="s">
        <v>1038</v>
      </c>
      <c r="B786" s="42" t="str">
        <f>HYPERLINK(Table1[[#This Row],[Link]], Table1[[#This Row],[Pattern w/out Hyperlink]])</f>
        <v>Waistcoat</v>
      </c>
      <c r="C786" s="39">
        <f t="shared" si="12"/>
        <v>4</v>
      </c>
      <c r="D786" s="39" t="s">
        <v>21</v>
      </c>
      <c r="E786" s="39" t="s">
        <v>1466</v>
      </c>
      <c r="F786" s="10">
        <v>46</v>
      </c>
      <c r="G786" s="10"/>
      <c r="H786" s="8" t="s">
        <v>2389</v>
      </c>
      <c r="I786" s="39" t="s">
        <v>0</v>
      </c>
      <c r="J786" s="40" t="s">
        <v>5194</v>
      </c>
    </row>
    <row r="787" spans="1:10" x14ac:dyDescent="0.25">
      <c r="A787" s="15" t="s">
        <v>2390</v>
      </c>
      <c r="B787" s="42" t="str">
        <f>HYPERLINK(Table1[[#This Row],[Link]], Table1[[#This Row],[Pattern w/out Hyperlink]])</f>
        <v>Wardrobe</v>
      </c>
      <c r="C787" s="39">
        <f t="shared" si="12"/>
        <v>4</v>
      </c>
      <c r="D787" s="39" t="s">
        <v>21</v>
      </c>
      <c r="E787" s="39" t="s">
        <v>1466</v>
      </c>
      <c r="F787" s="10">
        <v>50</v>
      </c>
      <c r="G787" s="10"/>
      <c r="H787" s="8" t="s">
        <v>2391</v>
      </c>
      <c r="I787" s="39" t="s">
        <v>1598</v>
      </c>
      <c r="J787" s="40" t="s">
        <v>5144</v>
      </c>
    </row>
    <row r="788" spans="1:10" ht="28.5" x14ac:dyDescent="0.25">
      <c r="A788" s="15" t="s">
        <v>1656</v>
      </c>
      <c r="B788" s="42" t="str">
        <f>HYPERLINK(Table1[[#This Row],[Link]], Table1[[#This Row],[Pattern w/out Hyperlink]])</f>
        <v>Wayfarer</v>
      </c>
      <c r="C788" s="39">
        <f t="shared" si="12"/>
        <v>4</v>
      </c>
      <c r="D788" s="39" t="s">
        <v>20</v>
      </c>
      <c r="E788" s="39" t="s">
        <v>1466</v>
      </c>
      <c r="F788" s="10">
        <f>Table1[[#This Row],[USD Pricing]]*Exchange!$A$1</f>
        <v>48.93</v>
      </c>
      <c r="G788" s="10">
        <v>34.950000000000003</v>
      </c>
      <c r="H788" s="8" t="s">
        <v>7481</v>
      </c>
      <c r="I788" s="39" t="s">
        <v>0</v>
      </c>
      <c r="J788" s="40" t="s">
        <v>5376</v>
      </c>
    </row>
    <row r="789" spans="1:10" ht="28.5" x14ac:dyDescent="0.25">
      <c r="A789" s="15" t="s">
        <v>3092</v>
      </c>
      <c r="B789" s="41" t="str">
        <f>HYPERLINK(Table1[[#This Row],[Link]], Table1[[#This Row],[Pattern w/out Hyperlink]])</f>
        <v>Woolish</v>
      </c>
      <c r="C789" s="39">
        <f t="shared" si="12"/>
        <v>4</v>
      </c>
      <c r="D789" s="39" t="s">
        <v>27</v>
      </c>
      <c r="E789" s="39" t="s">
        <v>1466</v>
      </c>
      <c r="F789" s="10">
        <v>52.75</v>
      </c>
      <c r="G789" s="10"/>
      <c r="H789" s="15" t="s">
        <v>3093</v>
      </c>
      <c r="I789" s="39" t="s">
        <v>5090</v>
      </c>
      <c r="J789" s="40" t="s">
        <v>5445</v>
      </c>
    </row>
    <row r="790" spans="1:10" x14ac:dyDescent="0.25">
      <c r="A790" s="15" t="s">
        <v>1066</v>
      </c>
      <c r="B790" s="42" t="str">
        <f>HYPERLINK(Table1[[#This Row],[Link]], Table1[[#This Row],[Pattern w/out Hyperlink]])</f>
        <v>Yorkville</v>
      </c>
      <c r="C790" s="39">
        <f t="shared" si="12"/>
        <v>4</v>
      </c>
      <c r="D790" s="39" t="s">
        <v>21</v>
      </c>
      <c r="E790" s="39" t="s">
        <v>1466</v>
      </c>
      <c r="F790" s="10">
        <v>47</v>
      </c>
      <c r="G790" s="10"/>
      <c r="H790" s="8" t="s">
        <v>1199</v>
      </c>
      <c r="I790" s="39" t="s">
        <v>5090</v>
      </c>
      <c r="J790" s="40" t="s">
        <v>5338</v>
      </c>
    </row>
    <row r="791" spans="1:10" x14ac:dyDescent="0.25">
      <c r="A791" s="15" t="s">
        <v>4608</v>
      </c>
      <c r="B791" s="41" t="str">
        <f>HYPERLINK(Table1[[#This Row],[Link]], Table1[[#This Row],[Pattern w/out Hyperlink]])</f>
        <v>Accolade</v>
      </c>
      <c r="C791" s="39">
        <f t="shared" si="12"/>
        <v>5</v>
      </c>
      <c r="D791" s="39" t="s">
        <v>20</v>
      </c>
      <c r="E791" s="39" t="s">
        <v>1466</v>
      </c>
      <c r="F791" s="10">
        <f>Table1[[#This Row],[USD Pricing]]*Exchange!$A$1</f>
        <v>55.93</v>
      </c>
      <c r="G791" s="10">
        <v>39.950000000000003</v>
      </c>
      <c r="H791" s="8" t="s">
        <v>7328</v>
      </c>
      <c r="I791" s="39" t="s">
        <v>5090</v>
      </c>
      <c r="J791" s="40" t="s">
        <v>5350</v>
      </c>
    </row>
    <row r="792" spans="1:10" x14ac:dyDescent="0.25">
      <c r="A792" s="15" t="s">
        <v>12</v>
      </c>
      <c r="B792" s="42" t="str">
        <f>HYPERLINK(Table1[[#This Row],[Link]], Table1[[#This Row],[Pattern w/out Hyperlink]])</f>
        <v>Adagio</v>
      </c>
      <c r="C792" s="39">
        <f t="shared" si="12"/>
        <v>5</v>
      </c>
      <c r="D792" s="39" t="s">
        <v>22</v>
      </c>
      <c r="E792" s="39" t="s">
        <v>1466</v>
      </c>
      <c r="F792" s="10">
        <f>Table1[[#This Row],[USD Pricing]]*Exchange!$A$1</f>
        <v>60.9</v>
      </c>
      <c r="G792" s="10">
        <v>43.5</v>
      </c>
      <c r="H792" s="8" t="s">
        <v>1664</v>
      </c>
      <c r="I792" s="39" t="s">
        <v>5090</v>
      </c>
      <c r="J792" s="40" t="s">
        <v>5144</v>
      </c>
    </row>
    <row r="793" spans="1:10" ht="28.5" x14ac:dyDescent="0.25">
      <c r="A793" s="15" t="s">
        <v>7105</v>
      </c>
      <c r="B793" s="41" t="str">
        <f>HYPERLINK(Table1[[#This Row],[Link]], Table1[[#This Row],[Pattern w/out Hyperlink]])</f>
        <v>Ahti</v>
      </c>
      <c r="C793" s="39">
        <f t="shared" si="12"/>
        <v>5</v>
      </c>
      <c r="D793" s="39" t="s">
        <v>2680</v>
      </c>
      <c r="E793" s="39" t="s">
        <v>1466</v>
      </c>
      <c r="F793" s="10">
        <f>Table1[[#This Row],[USD Pricing]]*Exchange!$A$1</f>
        <v>55.65</v>
      </c>
      <c r="G793" s="10">
        <v>39.75</v>
      </c>
      <c r="H793" s="8" t="s">
        <v>7106</v>
      </c>
      <c r="I793" s="39" t="s">
        <v>1598</v>
      </c>
      <c r="J793" s="40" t="s">
        <v>5326</v>
      </c>
    </row>
    <row r="794" spans="1:10" ht="28.5" x14ac:dyDescent="0.25">
      <c r="A794" s="15" t="s">
        <v>3823</v>
      </c>
      <c r="B794" s="41" t="str">
        <f>HYPERLINK(Table1[[#This Row],[Link]], Table1[[#This Row],[Pattern w/out Hyperlink]])</f>
        <v>Alexandria</v>
      </c>
      <c r="C794" s="39">
        <f t="shared" si="12"/>
        <v>5</v>
      </c>
      <c r="D794" s="39" t="s">
        <v>2664</v>
      </c>
      <c r="E794" s="39" t="s">
        <v>1466</v>
      </c>
      <c r="F794" s="10">
        <f>Table1[[#This Row],[USD Pricing]]*Exchange!$A$1</f>
        <v>56</v>
      </c>
      <c r="G794" s="10">
        <v>40</v>
      </c>
      <c r="H794" s="8" t="s">
        <v>3843</v>
      </c>
      <c r="I794" s="39" t="s">
        <v>0</v>
      </c>
      <c r="J794" s="40" t="s">
        <v>6088</v>
      </c>
    </row>
    <row r="795" spans="1:10" x14ac:dyDescent="0.25">
      <c r="A795" s="15" t="s">
        <v>2151</v>
      </c>
      <c r="B795" s="42" t="str">
        <f>HYPERLINK(Table1[[#This Row],[Link]], Table1[[#This Row],[Pattern w/out Hyperlink]])</f>
        <v>Americas Cup</v>
      </c>
      <c r="C795" s="39">
        <f t="shared" si="12"/>
        <v>5</v>
      </c>
      <c r="D795" s="39" t="s">
        <v>21</v>
      </c>
      <c r="E795" s="39" t="s">
        <v>1466</v>
      </c>
      <c r="F795" s="10">
        <v>57</v>
      </c>
      <c r="G795" s="10"/>
      <c r="H795" s="8" t="s">
        <v>2152</v>
      </c>
      <c r="I795" s="39" t="s">
        <v>1598</v>
      </c>
      <c r="J795" s="40" t="s">
        <v>5144</v>
      </c>
    </row>
    <row r="796" spans="1:10" x14ac:dyDescent="0.25">
      <c r="A796" s="15" t="s">
        <v>45</v>
      </c>
      <c r="B796" s="42" t="str">
        <f>HYPERLINK(Table1[[#This Row],[Link]], Table1[[#This Row],[Pattern w/out Hyperlink]])</f>
        <v>Annex</v>
      </c>
      <c r="C796" s="39">
        <f t="shared" si="12"/>
        <v>5</v>
      </c>
      <c r="D796" s="39" t="s">
        <v>20</v>
      </c>
      <c r="E796" s="39" t="s">
        <v>1466</v>
      </c>
      <c r="F796" s="10">
        <f>Table1[[#This Row],[USD Pricing]]*Exchange!$A$1</f>
        <v>55.93</v>
      </c>
      <c r="G796" s="10">
        <v>39.950000000000003</v>
      </c>
      <c r="H796" s="8" t="s">
        <v>1290</v>
      </c>
      <c r="I796" s="39" t="s">
        <v>5090</v>
      </c>
      <c r="J796" s="40" t="s">
        <v>5144</v>
      </c>
    </row>
    <row r="797" spans="1:10" x14ac:dyDescent="0.25">
      <c r="A797" s="15" t="s">
        <v>50</v>
      </c>
      <c r="B797" s="42" t="str">
        <f>HYPERLINK(Table1[[#This Row],[Link]], Table1[[#This Row],[Pattern w/out Hyperlink]])</f>
        <v>Apollo</v>
      </c>
      <c r="C797" s="39">
        <f t="shared" si="12"/>
        <v>5</v>
      </c>
      <c r="D797" s="39" t="s">
        <v>26</v>
      </c>
      <c r="E797" s="39" t="s">
        <v>1466</v>
      </c>
      <c r="F797" s="10">
        <v>63.25</v>
      </c>
      <c r="G797" s="10"/>
      <c r="H797" s="8" t="s">
        <v>1100</v>
      </c>
      <c r="I797" s="39" t="s">
        <v>0</v>
      </c>
      <c r="J797" s="40" t="s">
        <v>5519</v>
      </c>
    </row>
    <row r="798" spans="1:10" x14ac:dyDescent="0.25">
      <c r="A798" s="15" t="s">
        <v>1528</v>
      </c>
      <c r="B798" s="41" t="str">
        <f>HYPERLINK(Table1[[#This Row],[Link]], Table1[[#This Row],[Pattern w/out Hyperlink]])</f>
        <v>Aquarius</v>
      </c>
      <c r="C798" s="39">
        <f t="shared" si="12"/>
        <v>5</v>
      </c>
      <c r="D798" s="39" t="s">
        <v>1596</v>
      </c>
      <c r="E798" s="39" t="s">
        <v>1466</v>
      </c>
      <c r="F798" s="10">
        <v>61</v>
      </c>
      <c r="G798" s="10"/>
      <c r="H798" s="8" t="s">
        <v>5092</v>
      </c>
      <c r="I798" s="39" t="s">
        <v>1598</v>
      </c>
      <c r="J798" s="40" t="s">
        <v>5427</v>
      </c>
    </row>
    <row r="799" spans="1:10" x14ac:dyDescent="0.25">
      <c r="A799" s="15" t="s">
        <v>53</v>
      </c>
      <c r="B799" s="41" t="str">
        <f>HYPERLINK(Table1[[#This Row],[Link]], Table1[[#This Row],[Pattern w/out Hyperlink]])</f>
        <v>Arc</v>
      </c>
      <c r="C799" s="39">
        <f t="shared" si="12"/>
        <v>5</v>
      </c>
      <c r="D799" s="39" t="s">
        <v>24</v>
      </c>
      <c r="E799" s="39" t="s">
        <v>1466</v>
      </c>
      <c r="F799" s="10">
        <f>Table1[[#This Row],[USD Pricing]]*Exchange!$A$1</f>
        <v>56.63</v>
      </c>
      <c r="G799" s="10">
        <v>40.450000000000003</v>
      </c>
      <c r="H799" s="8" t="s">
        <v>7009</v>
      </c>
      <c r="I799" s="39" t="s">
        <v>0</v>
      </c>
      <c r="J799" s="40" t="s">
        <v>5150</v>
      </c>
    </row>
    <row r="800" spans="1:10" x14ac:dyDescent="0.25">
      <c r="A800" s="15" t="s">
        <v>3223</v>
      </c>
      <c r="B800" s="41" t="str">
        <f>HYPERLINK(Table1[[#This Row],[Link]], Table1[[#This Row],[Pattern w/out Hyperlink]])</f>
        <v>Arlo</v>
      </c>
      <c r="C800" s="39">
        <f t="shared" si="12"/>
        <v>5</v>
      </c>
      <c r="D800" s="39" t="s">
        <v>23</v>
      </c>
      <c r="E800" s="39" t="s">
        <v>1466</v>
      </c>
      <c r="F800" s="10">
        <v>65</v>
      </c>
      <c r="G800" s="10"/>
      <c r="H800" s="8" t="s">
        <v>7777</v>
      </c>
      <c r="I800" s="39" t="s">
        <v>5090</v>
      </c>
      <c r="J800" s="40" t="s">
        <v>7778</v>
      </c>
    </row>
    <row r="801" spans="1:10" x14ac:dyDescent="0.25">
      <c r="A801" s="15" t="s">
        <v>2903</v>
      </c>
      <c r="B801" s="41" t="str">
        <f>HYPERLINK(Table1[[#This Row],[Link]], Table1[[#This Row],[Pattern w/out Hyperlink]])</f>
        <v>Arne</v>
      </c>
      <c r="C801" s="39">
        <f t="shared" si="12"/>
        <v>5</v>
      </c>
      <c r="D801" s="39" t="s">
        <v>27</v>
      </c>
      <c r="E801" s="39" t="s">
        <v>1466</v>
      </c>
      <c r="F801" s="10">
        <v>60.25</v>
      </c>
      <c r="G801" s="10"/>
      <c r="H801" s="15" t="s">
        <v>2904</v>
      </c>
      <c r="I801" s="39" t="s">
        <v>5090</v>
      </c>
      <c r="J801" s="40" t="s">
        <v>5144</v>
      </c>
    </row>
    <row r="802" spans="1:10" ht="28.5" x14ac:dyDescent="0.25">
      <c r="A802" s="15" t="s">
        <v>63</v>
      </c>
      <c r="B802" s="42" t="str">
        <f>HYPERLINK(Table1[[#This Row],[Link]], Table1[[#This Row],[Pattern w/out Hyperlink]])</f>
        <v>Artifact</v>
      </c>
      <c r="C802" s="39">
        <f t="shared" si="12"/>
        <v>5</v>
      </c>
      <c r="D802" s="39" t="s">
        <v>20</v>
      </c>
      <c r="E802" s="39" t="s">
        <v>1466</v>
      </c>
      <c r="F802" s="10">
        <f>Table1[[#This Row],[USD Pricing]]*Exchange!$A$1</f>
        <v>62.93</v>
      </c>
      <c r="G802" s="10">
        <v>44.95</v>
      </c>
      <c r="H802" s="8" t="s">
        <v>7332</v>
      </c>
      <c r="I802" s="39" t="s">
        <v>0</v>
      </c>
      <c r="J802" s="40" t="s">
        <v>5381</v>
      </c>
    </row>
    <row r="803" spans="1:10" x14ac:dyDescent="0.25">
      <c r="A803" s="15" t="s">
        <v>66</v>
      </c>
      <c r="B803" s="42" t="str">
        <f>HYPERLINK(Table1[[#This Row],[Link]], Table1[[#This Row],[Pattern w/out Hyperlink]])</f>
        <v>Astor</v>
      </c>
      <c r="C803" s="39">
        <f t="shared" si="12"/>
        <v>5</v>
      </c>
      <c r="D803" s="39" t="s">
        <v>26</v>
      </c>
      <c r="E803" s="39" t="s">
        <v>1466</v>
      </c>
      <c r="F803" s="10">
        <v>62.95</v>
      </c>
      <c r="G803" s="10"/>
      <c r="H803" s="8" t="s">
        <v>1101</v>
      </c>
      <c r="I803" s="39" t="s">
        <v>0</v>
      </c>
      <c r="J803" s="40" t="s">
        <v>5145</v>
      </c>
    </row>
    <row r="804" spans="1:10" x14ac:dyDescent="0.25">
      <c r="A804" s="15" t="s">
        <v>3504</v>
      </c>
      <c r="B804" s="41" t="str">
        <f>HYPERLINK(Table1[[#This Row],[Link]], Table1[[#This Row],[Pattern w/out Hyperlink]])</f>
        <v>Atlas</v>
      </c>
      <c r="C804" s="39">
        <f t="shared" si="12"/>
        <v>5</v>
      </c>
      <c r="D804" s="39" t="s">
        <v>26</v>
      </c>
      <c r="E804" s="39" t="s">
        <v>1466</v>
      </c>
      <c r="F804" s="10">
        <v>55.95</v>
      </c>
      <c r="G804" s="10"/>
      <c r="H804" s="8" t="s">
        <v>7712</v>
      </c>
      <c r="I804" s="39" t="s">
        <v>1598</v>
      </c>
      <c r="J804" s="40" t="s">
        <v>5142</v>
      </c>
    </row>
    <row r="805" spans="1:10" x14ac:dyDescent="0.25">
      <c r="A805" s="15" t="s">
        <v>76</v>
      </c>
      <c r="B805" s="42" t="str">
        <f>HYPERLINK(Table1[[#This Row],[Link]], Table1[[#This Row],[Pattern w/out Hyperlink]])</f>
        <v>B and B</v>
      </c>
      <c r="C805" s="39">
        <f t="shared" si="12"/>
        <v>5</v>
      </c>
      <c r="D805" s="39" t="s">
        <v>21</v>
      </c>
      <c r="E805" s="39" t="s">
        <v>1466</v>
      </c>
      <c r="F805" s="10">
        <v>59</v>
      </c>
      <c r="G805" s="10"/>
      <c r="H805" s="8" t="s">
        <v>1218</v>
      </c>
      <c r="I805" s="39" t="s">
        <v>5090</v>
      </c>
      <c r="J805" s="40" t="s">
        <v>5219</v>
      </c>
    </row>
    <row r="806" spans="1:10" ht="28.5" x14ac:dyDescent="0.25">
      <c r="A806" s="15" t="s">
        <v>77</v>
      </c>
      <c r="B806" s="42" t="str">
        <f>HYPERLINK(Table1[[#This Row],[Link]], Table1[[#This Row],[Pattern w/out Hyperlink]])</f>
        <v>Badlands</v>
      </c>
      <c r="C806" s="39">
        <f t="shared" si="12"/>
        <v>5</v>
      </c>
      <c r="D806" s="39" t="s">
        <v>21</v>
      </c>
      <c r="E806" s="39" t="s">
        <v>1466</v>
      </c>
      <c r="F806" s="10">
        <v>64</v>
      </c>
      <c r="G806" s="10"/>
      <c r="H806" s="8" t="s">
        <v>1219</v>
      </c>
      <c r="I806" s="39" t="s">
        <v>0</v>
      </c>
      <c r="J806" s="40" t="s">
        <v>5220</v>
      </c>
    </row>
    <row r="807" spans="1:10" x14ac:dyDescent="0.25">
      <c r="A807" s="15" t="s">
        <v>81</v>
      </c>
      <c r="B807" s="41" t="str">
        <f>HYPERLINK(Table1[[#This Row],[Link]], Table1[[#This Row],[Pattern w/out Hyperlink]])</f>
        <v>Bali</v>
      </c>
      <c r="C807" s="39">
        <f t="shared" si="12"/>
        <v>5</v>
      </c>
      <c r="D807" s="39" t="s">
        <v>20</v>
      </c>
      <c r="E807" s="39" t="s">
        <v>1466</v>
      </c>
      <c r="F807" s="10">
        <f>Table1[[#This Row],[USD Pricing]]*Exchange!$A$1</f>
        <v>55.93</v>
      </c>
      <c r="G807" s="10">
        <v>39.950000000000003</v>
      </c>
      <c r="H807" s="8" t="s">
        <v>7333</v>
      </c>
      <c r="I807" s="39" t="s">
        <v>0</v>
      </c>
      <c r="J807" s="40" t="s">
        <v>5519</v>
      </c>
    </row>
    <row r="808" spans="1:10" x14ac:dyDescent="0.25">
      <c r="A808" s="15" t="s">
        <v>88</v>
      </c>
      <c r="B808" s="41" t="str">
        <f>HYPERLINK(Table1[[#This Row],[Link]], Table1[[#This Row],[Pattern w/out Hyperlink]])</f>
        <v>Batik</v>
      </c>
      <c r="C808" s="39">
        <f t="shared" si="12"/>
        <v>5</v>
      </c>
      <c r="D808" s="39" t="s">
        <v>20</v>
      </c>
      <c r="E808" s="39" t="s">
        <v>1466</v>
      </c>
      <c r="F808" s="10">
        <f>Table1[[#This Row],[USD Pricing]]*Exchange!$A$1</f>
        <v>64.33</v>
      </c>
      <c r="G808" s="10">
        <v>45.95</v>
      </c>
      <c r="H808" s="8" t="s">
        <v>7337</v>
      </c>
      <c r="I808" s="39" t="s">
        <v>0</v>
      </c>
      <c r="J808" s="40" t="s">
        <v>5144</v>
      </c>
    </row>
    <row r="809" spans="1:10" x14ac:dyDescent="0.25">
      <c r="A809" s="15" t="s">
        <v>1670</v>
      </c>
      <c r="B809" s="42" t="str">
        <f>HYPERLINK(Table1[[#This Row],[Link]], Table1[[#This Row],[Pattern w/out Hyperlink]])</f>
        <v>Baxter</v>
      </c>
      <c r="C809" s="39">
        <f t="shared" si="12"/>
        <v>5</v>
      </c>
      <c r="D809" s="39" t="s">
        <v>22</v>
      </c>
      <c r="E809" s="39" t="s">
        <v>1466</v>
      </c>
      <c r="F809" s="10">
        <f>Table1[[#This Row],[USD Pricing]]*Exchange!$A$1</f>
        <v>58.73</v>
      </c>
      <c r="G809" s="10">
        <v>41.95</v>
      </c>
      <c r="H809" s="8" t="s">
        <v>1671</v>
      </c>
      <c r="I809" s="39" t="s">
        <v>5090</v>
      </c>
      <c r="J809" s="40" t="s">
        <v>5144</v>
      </c>
    </row>
    <row r="810" spans="1:10" x14ac:dyDescent="0.25">
      <c r="A810" s="15" t="s">
        <v>90</v>
      </c>
      <c r="B810" s="42" t="str">
        <f>HYPERLINK(Table1[[#This Row],[Link]], Table1[[#This Row],[Pattern w/out Hyperlink]])</f>
        <v>Beacon</v>
      </c>
      <c r="C810" s="39">
        <f t="shared" si="12"/>
        <v>5</v>
      </c>
      <c r="D810" s="39" t="s">
        <v>20</v>
      </c>
      <c r="E810" s="39" t="s">
        <v>1466</v>
      </c>
      <c r="F810" s="10">
        <f>Table1[[#This Row],[USD Pricing]]*Exchange!$A$1</f>
        <v>55.93</v>
      </c>
      <c r="G810" s="10">
        <v>39.950000000000003</v>
      </c>
      <c r="H810" s="8" t="s">
        <v>7338</v>
      </c>
      <c r="I810" s="39" t="s">
        <v>5090</v>
      </c>
      <c r="J810" s="40" t="s">
        <v>5162</v>
      </c>
    </row>
    <row r="811" spans="1:10" ht="28.5" x14ac:dyDescent="0.25">
      <c r="A811" s="15" t="s">
        <v>3828</v>
      </c>
      <c r="B811" s="41" t="str">
        <f>HYPERLINK(Table1[[#This Row],[Link]], Table1[[#This Row],[Pattern w/out Hyperlink]])</f>
        <v>Beatriz</v>
      </c>
      <c r="C811" s="39">
        <f t="shared" si="12"/>
        <v>5</v>
      </c>
      <c r="D811" s="39" t="s">
        <v>2664</v>
      </c>
      <c r="E811" s="39" t="s">
        <v>1466</v>
      </c>
      <c r="F811" s="10">
        <f>Table1[[#This Row],[USD Pricing]]*Exchange!$A$1</f>
        <v>56</v>
      </c>
      <c r="G811" s="10">
        <v>40</v>
      </c>
      <c r="H811" s="8" t="s">
        <v>3849</v>
      </c>
      <c r="I811" s="39" t="s">
        <v>0</v>
      </c>
      <c r="J811" s="40" t="s">
        <v>6091</v>
      </c>
    </row>
    <row r="812" spans="1:10" x14ac:dyDescent="0.25">
      <c r="A812" s="15" t="s">
        <v>91</v>
      </c>
      <c r="B812" s="41" t="str">
        <f>HYPERLINK(Table1[[#This Row],[Link]], Table1[[#This Row],[Pattern w/out Hyperlink]])</f>
        <v>Bedrock</v>
      </c>
      <c r="C812" s="39">
        <f t="shared" si="12"/>
        <v>5</v>
      </c>
      <c r="D812" s="39" t="s">
        <v>2494</v>
      </c>
      <c r="E812" s="39" t="s">
        <v>1466</v>
      </c>
      <c r="F812" s="10">
        <f>Table1[[#This Row],[USD Pricing]]*Exchange!$A$1</f>
        <v>60.563999999999993</v>
      </c>
      <c r="G812" s="10">
        <v>43.26</v>
      </c>
      <c r="H812" s="8" t="s">
        <v>2506</v>
      </c>
      <c r="I812" s="39" t="s">
        <v>5090</v>
      </c>
      <c r="J812" s="40" t="s">
        <v>5441</v>
      </c>
    </row>
    <row r="813" spans="1:10" ht="28.5" x14ac:dyDescent="0.25">
      <c r="A813" s="15" t="s">
        <v>94</v>
      </c>
      <c r="B813" s="42" t="str">
        <f>HYPERLINK(Table1[[#This Row],[Link]], Table1[[#This Row],[Pattern w/out Hyperlink]])</f>
        <v>Beep</v>
      </c>
      <c r="C813" s="39">
        <f t="shared" si="12"/>
        <v>5</v>
      </c>
      <c r="D813" s="39" t="s">
        <v>28</v>
      </c>
      <c r="E813" s="39" t="s">
        <v>1466</v>
      </c>
      <c r="F813" s="10">
        <f>Table1[[#This Row],[USD Pricing]]*Exchange!$A$1</f>
        <v>64.399999999999991</v>
      </c>
      <c r="G813" s="10">
        <v>46</v>
      </c>
      <c r="H813" s="8" t="s">
        <v>6285</v>
      </c>
      <c r="I813" s="39" t="s">
        <v>0</v>
      </c>
      <c r="J813" s="40" t="s">
        <v>5616</v>
      </c>
    </row>
    <row r="814" spans="1:10" x14ac:dyDescent="0.25">
      <c r="A814" s="15" t="s">
        <v>101</v>
      </c>
      <c r="B814" s="41" t="str">
        <f>HYPERLINK(Table1[[#This Row],[Link]], Table1[[#This Row],[Pattern w/out Hyperlink]])</f>
        <v>Bespoke</v>
      </c>
      <c r="C814" s="39">
        <f t="shared" si="12"/>
        <v>5</v>
      </c>
      <c r="D814" s="39" t="s">
        <v>2494</v>
      </c>
      <c r="E814" s="39" t="s">
        <v>1466</v>
      </c>
      <c r="F814" s="10">
        <f>Table1[[#This Row],[USD Pricing]]*Exchange!$A$1</f>
        <v>56.238</v>
      </c>
      <c r="G814" s="10">
        <v>40.17</v>
      </c>
      <c r="H814" s="8" t="s">
        <v>7282</v>
      </c>
      <c r="I814" s="39" t="s">
        <v>1598</v>
      </c>
      <c r="J814" s="40" t="s">
        <v>5144</v>
      </c>
    </row>
    <row r="815" spans="1:10" ht="28.5" x14ac:dyDescent="0.25">
      <c r="A815" s="15" t="s">
        <v>101</v>
      </c>
      <c r="B815" s="42" t="str">
        <f>HYPERLINK(Table1[[#This Row],[Link]], Table1[[#This Row],[Pattern w/out Hyperlink]])</f>
        <v>Bespoke</v>
      </c>
      <c r="C815" s="39">
        <f t="shared" si="12"/>
        <v>5</v>
      </c>
      <c r="D815" s="39" t="s">
        <v>22</v>
      </c>
      <c r="E815" s="39" t="s">
        <v>1466</v>
      </c>
      <c r="F815" s="10">
        <f>Table1[[#This Row],[USD Pricing]]*Exchange!$A$1</f>
        <v>55.3</v>
      </c>
      <c r="G815" s="10">
        <v>39.5</v>
      </c>
      <c r="H815" s="8" t="s">
        <v>1672</v>
      </c>
      <c r="I815" s="39" t="s">
        <v>1598</v>
      </c>
      <c r="J815" s="40" t="s">
        <v>5962</v>
      </c>
    </row>
    <row r="816" spans="1:10" x14ac:dyDescent="0.25">
      <c r="A816" s="15" t="s">
        <v>104</v>
      </c>
      <c r="B816" s="42" t="str">
        <f>HYPERLINK(Table1[[#This Row],[Link]], Table1[[#This Row],[Pattern w/out Hyperlink]])</f>
        <v>Biarritz</v>
      </c>
      <c r="C816" s="39">
        <f t="shared" si="12"/>
        <v>5</v>
      </c>
      <c r="D816" s="39" t="s">
        <v>21</v>
      </c>
      <c r="E816" s="39" t="s">
        <v>1466</v>
      </c>
      <c r="F816" s="10">
        <v>59</v>
      </c>
      <c r="G816" s="10"/>
      <c r="H816" s="8" t="s">
        <v>1221</v>
      </c>
      <c r="I816" s="39" t="s">
        <v>5090</v>
      </c>
      <c r="J816" s="40" t="s">
        <v>5144</v>
      </c>
    </row>
    <row r="817" spans="1:10" x14ac:dyDescent="0.25">
      <c r="A817" s="15" t="s">
        <v>8514</v>
      </c>
      <c r="B817" s="41" t="str">
        <f>HYPERLINK(Table1[[#This Row],[Link]], Table1[[#This Row],[Pattern w/out Hyperlink]])</f>
        <v>Biotope</v>
      </c>
      <c r="C817" s="39">
        <f t="shared" si="12"/>
        <v>5</v>
      </c>
      <c r="D817" s="39" t="s">
        <v>8491</v>
      </c>
      <c r="E817" s="39" t="s">
        <v>1466</v>
      </c>
      <c r="F817" s="10">
        <v>58</v>
      </c>
      <c r="G817" s="10"/>
      <c r="H817" s="8" t="s">
        <v>8515</v>
      </c>
      <c r="I817" s="39" t="s">
        <v>5090</v>
      </c>
      <c r="J817" s="40" t="s">
        <v>6200</v>
      </c>
    </row>
    <row r="818" spans="1:10" x14ac:dyDescent="0.25">
      <c r="A818" s="15" t="s">
        <v>112</v>
      </c>
      <c r="B818" s="41" t="str">
        <f>HYPERLINK(Table1[[#This Row],[Link]], Table1[[#This Row],[Pattern w/out Hyperlink]])</f>
        <v>Bliss</v>
      </c>
      <c r="C818" s="39">
        <f t="shared" si="12"/>
        <v>5</v>
      </c>
      <c r="D818" s="39" t="s">
        <v>21</v>
      </c>
      <c r="E818" s="39" t="s">
        <v>1466</v>
      </c>
      <c r="F818" s="10">
        <v>61</v>
      </c>
      <c r="G818" s="10"/>
      <c r="H818" s="8" t="s">
        <v>4727</v>
      </c>
      <c r="I818" s="39" t="s">
        <v>1598</v>
      </c>
      <c r="J818" s="40" t="s">
        <v>5144</v>
      </c>
    </row>
    <row r="819" spans="1:10" ht="28.5" x14ac:dyDescent="0.25">
      <c r="A819" s="15" t="s">
        <v>1472</v>
      </c>
      <c r="B819" s="41" t="str">
        <f>HYPERLINK(Table1[[#This Row],[Link]], Table1[[#This Row],[Pattern w/out Hyperlink]])</f>
        <v>Blueprint</v>
      </c>
      <c r="C819" s="39">
        <f t="shared" si="12"/>
        <v>5</v>
      </c>
      <c r="D819" s="39" t="s">
        <v>1469</v>
      </c>
      <c r="E819" s="39" t="s">
        <v>1466</v>
      </c>
      <c r="F819" s="10">
        <v>61</v>
      </c>
      <c r="G819" s="10"/>
      <c r="H819" s="8" t="s">
        <v>1497</v>
      </c>
      <c r="I819" s="39" t="s">
        <v>1598</v>
      </c>
      <c r="J819" s="40" t="s">
        <v>5594</v>
      </c>
    </row>
    <row r="820" spans="1:10" x14ac:dyDescent="0.25">
      <c r="A820" s="15" t="s">
        <v>117</v>
      </c>
      <c r="B820" s="42" t="str">
        <f>HYPERLINK(Table1[[#This Row],[Link]], Table1[[#This Row],[Pattern w/out Hyperlink]])</f>
        <v>Boardwalk</v>
      </c>
      <c r="C820" s="39">
        <f t="shared" si="12"/>
        <v>5</v>
      </c>
      <c r="D820" s="39" t="s">
        <v>26</v>
      </c>
      <c r="E820" s="39" t="s">
        <v>1466</v>
      </c>
      <c r="F820" s="10">
        <v>59.95</v>
      </c>
      <c r="G820" s="10"/>
      <c r="H820" s="8" t="s">
        <v>1085</v>
      </c>
      <c r="I820" s="39" t="s">
        <v>1598</v>
      </c>
      <c r="J820" s="40" t="s">
        <v>5150</v>
      </c>
    </row>
    <row r="821" spans="1:10" ht="28.5" x14ac:dyDescent="0.25">
      <c r="A821" s="15" t="s">
        <v>1473</v>
      </c>
      <c r="B821" s="41" t="str">
        <f>HYPERLINK(Table1[[#This Row],[Link]], Table1[[#This Row],[Pattern w/out Hyperlink]])</f>
        <v>Boink</v>
      </c>
      <c r="C821" s="39">
        <f t="shared" si="12"/>
        <v>5</v>
      </c>
      <c r="D821" s="39" t="s">
        <v>1469</v>
      </c>
      <c r="E821" s="39" t="s">
        <v>1466</v>
      </c>
      <c r="F821" s="10">
        <v>60</v>
      </c>
      <c r="G821" s="10"/>
      <c r="H821" s="8" t="s">
        <v>1498</v>
      </c>
      <c r="I821" s="39" t="s">
        <v>0</v>
      </c>
      <c r="J821" s="40" t="s">
        <v>5595</v>
      </c>
    </row>
    <row r="822" spans="1:10" ht="28.5" x14ac:dyDescent="0.25">
      <c r="A822" s="15" t="s">
        <v>7342</v>
      </c>
      <c r="B822" s="41" t="str">
        <f>HYPERLINK(Table1[[#This Row],[Link]], Table1[[#This Row],[Pattern w/out Hyperlink]])</f>
        <v>Bon Bon</v>
      </c>
      <c r="C822" s="39">
        <f t="shared" si="12"/>
        <v>5</v>
      </c>
      <c r="D822" s="39" t="s">
        <v>20</v>
      </c>
      <c r="E822" s="39" t="s">
        <v>1466</v>
      </c>
      <c r="F822" s="10">
        <f>Table1[[#This Row],[USD Pricing]]*Exchange!$A$1</f>
        <v>62.93</v>
      </c>
      <c r="G822" s="10">
        <v>44.95</v>
      </c>
      <c r="H822" s="8" t="s">
        <v>7343</v>
      </c>
      <c r="I822" s="39" t="s">
        <v>0</v>
      </c>
      <c r="J822" s="40" t="s">
        <v>7344</v>
      </c>
    </row>
    <row r="823" spans="1:10" x14ac:dyDescent="0.25">
      <c r="A823" s="15" t="s">
        <v>7803</v>
      </c>
      <c r="B823" s="41" t="str">
        <f>HYPERLINK(Table1[[#This Row],[Link]], Table1[[#This Row],[Pattern w/out Hyperlink]])</f>
        <v>Boucle Two Way</v>
      </c>
      <c r="C823" s="39">
        <f t="shared" si="12"/>
        <v>5</v>
      </c>
      <c r="D823" s="39" t="s">
        <v>22</v>
      </c>
      <c r="E823" s="39" t="s">
        <v>1466</v>
      </c>
      <c r="F823" s="10">
        <f>Table1[[#This Row],[USD Pricing]]*Exchange!$A$1</f>
        <v>62.999999999999993</v>
      </c>
      <c r="G823" s="10">
        <v>45</v>
      </c>
      <c r="H823" s="8" t="s">
        <v>7804</v>
      </c>
      <c r="I823" s="39" t="s">
        <v>0</v>
      </c>
      <c r="J823" s="40" t="s">
        <v>7805</v>
      </c>
    </row>
    <row r="824" spans="1:10" x14ac:dyDescent="0.25">
      <c r="A824" s="15" t="s">
        <v>129</v>
      </c>
      <c r="B824" s="42" t="str">
        <f>HYPERLINK(Table1[[#This Row],[Link]], Table1[[#This Row],[Pattern w/out Hyperlink]])</f>
        <v>Boudoir</v>
      </c>
      <c r="C824" s="39">
        <f t="shared" si="12"/>
        <v>5</v>
      </c>
      <c r="D824" s="39" t="s">
        <v>21</v>
      </c>
      <c r="E824" s="39" t="s">
        <v>1466</v>
      </c>
      <c r="F824" s="10">
        <v>58</v>
      </c>
      <c r="G824" s="10"/>
      <c r="H824" s="8" t="s">
        <v>1201</v>
      </c>
      <c r="I824" s="39" t="s">
        <v>1598</v>
      </c>
      <c r="J824" s="40" t="s">
        <v>5228</v>
      </c>
    </row>
    <row r="825" spans="1:10" x14ac:dyDescent="0.25">
      <c r="A825" s="15" t="s">
        <v>7781</v>
      </c>
      <c r="B825" s="41" t="str">
        <f>HYPERLINK(Table1[[#This Row],[Link]], Table1[[#This Row],[Pattern w/out Hyperlink]])</f>
        <v>Brindle</v>
      </c>
      <c r="C825" s="39">
        <f t="shared" si="12"/>
        <v>5</v>
      </c>
      <c r="D825" s="39" t="s">
        <v>23</v>
      </c>
      <c r="E825" s="39" t="s">
        <v>1466</v>
      </c>
      <c r="F825" s="10">
        <v>65</v>
      </c>
      <c r="G825" s="10"/>
      <c r="H825" s="8" t="s">
        <v>7782</v>
      </c>
      <c r="I825" s="39" t="s">
        <v>0</v>
      </c>
      <c r="J825" s="40" t="s">
        <v>5144</v>
      </c>
    </row>
    <row r="826" spans="1:10" x14ac:dyDescent="0.25">
      <c r="A826" s="15" t="s">
        <v>7783</v>
      </c>
      <c r="B826" s="41" t="str">
        <f>HYPERLINK(Table1[[#This Row],[Link]], Table1[[#This Row],[Pattern w/out Hyperlink]])</f>
        <v>Broadcast</v>
      </c>
      <c r="C826" s="39">
        <f t="shared" si="12"/>
        <v>5</v>
      </c>
      <c r="D826" s="39" t="s">
        <v>23</v>
      </c>
      <c r="E826" s="39" t="s">
        <v>1466</v>
      </c>
      <c r="F826" s="10">
        <v>56.5</v>
      </c>
      <c r="G826" s="10"/>
      <c r="H826" s="8" t="s">
        <v>7784</v>
      </c>
      <c r="I826" s="39" t="s">
        <v>0</v>
      </c>
      <c r="J826" s="40" t="s">
        <v>5150</v>
      </c>
    </row>
    <row r="827" spans="1:10" ht="28.5" x14ac:dyDescent="0.25">
      <c r="A827" s="15" t="s">
        <v>7504</v>
      </c>
      <c r="B827" s="41" t="str">
        <f>HYPERLINK(Table1[[#This Row],[Link]], Table1[[#This Row],[Pattern w/out Hyperlink]])</f>
        <v>Burlington</v>
      </c>
      <c r="C827" s="39">
        <f t="shared" si="12"/>
        <v>5</v>
      </c>
      <c r="D827" s="39" t="s">
        <v>21</v>
      </c>
      <c r="E827" s="39" t="s">
        <v>1466</v>
      </c>
      <c r="F827" s="10">
        <v>58</v>
      </c>
      <c r="G827" s="10"/>
      <c r="H827" s="8" t="s">
        <v>7505</v>
      </c>
      <c r="I827" s="39" t="s">
        <v>0</v>
      </c>
      <c r="J827" s="40" t="s">
        <v>7506</v>
      </c>
    </row>
    <row r="828" spans="1:10" x14ac:dyDescent="0.25">
      <c r="A828" s="15" t="s">
        <v>7507</v>
      </c>
      <c r="B828" s="41" t="str">
        <f>HYPERLINK(Table1[[#This Row],[Link]], Table1[[#This Row],[Pattern w/out Hyperlink]])</f>
        <v>Calabasas</v>
      </c>
      <c r="C828" s="39">
        <f t="shared" si="12"/>
        <v>5</v>
      </c>
      <c r="D828" s="39" t="s">
        <v>21</v>
      </c>
      <c r="E828" s="39" t="s">
        <v>1466</v>
      </c>
      <c r="F828" s="10">
        <v>63</v>
      </c>
      <c r="G828" s="10"/>
      <c r="H828" s="8" t="s">
        <v>7508</v>
      </c>
      <c r="I828" s="39" t="s">
        <v>5090</v>
      </c>
      <c r="J828" s="40" t="s">
        <v>5231</v>
      </c>
    </row>
    <row r="829" spans="1:10" ht="28.5" x14ac:dyDescent="0.25">
      <c r="A829" s="15" t="s">
        <v>4616</v>
      </c>
      <c r="B829" s="41" t="str">
        <f>HYPERLINK(Table1[[#This Row],[Link]], Table1[[#This Row],[Pattern w/out Hyperlink]])</f>
        <v>Calypso</v>
      </c>
      <c r="C829" s="39">
        <f t="shared" si="12"/>
        <v>5</v>
      </c>
      <c r="D829" s="39" t="s">
        <v>20</v>
      </c>
      <c r="E829" s="39" t="s">
        <v>1466</v>
      </c>
      <c r="F829" s="10">
        <f>Table1[[#This Row],[USD Pricing]]*Exchange!$A$1</f>
        <v>55.93</v>
      </c>
      <c r="G829" s="10">
        <v>39.950000000000003</v>
      </c>
      <c r="H829" s="8" t="s">
        <v>4617</v>
      </c>
      <c r="I829" s="39" t="s">
        <v>0</v>
      </c>
      <c r="J829" s="40" t="s">
        <v>5359</v>
      </c>
    </row>
    <row r="830" spans="1:10" x14ac:dyDescent="0.25">
      <c r="A830" s="15" t="s">
        <v>166</v>
      </c>
      <c r="B830" s="41" t="str">
        <f>HYPERLINK(Table1[[#This Row],[Link]], Table1[[#This Row],[Pattern w/out Hyperlink]])</f>
        <v>Catwalk</v>
      </c>
      <c r="C830" s="39">
        <f t="shared" si="12"/>
        <v>5</v>
      </c>
      <c r="D830" s="39" t="s">
        <v>21</v>
      </c>
      <c r="E830" s="39" t="s">
        <v>1466</v>
      </c>
      <c r="F830" s="10">
        <v>61</v>
      </c>
      <c r="G830" s="10"/>
      <c r="H830" s="8" t="s">
        <v>7515</v>
      </c>
      <c r="I830" s="39" t="s">
        <v>0</v>
      </c>
      <c r="J830" s="40" t="s">
        <v>5144</v>
      </c>
    </row>
    <row r="831" spans="1:10" x14ac:dyDescent="0.25">
      <c r="A831" s="15" t="s">
        <v>7516</v>
      </c>
      <c r="B831" s="41" t="str">
        <f>HYPERLINK(Table1[[#This Row],[Link]], Table1[[#This Row],[Pattern w/out Hyperlink]])</f>
        <v>Chaise</v>
      </c>
      <c r="C831" s="39">
        <f t="shared" si="12"/>
        <v>5</v>
      </c>
      <c r="D831" s="39" t="s">
        <v>21</v>
      </c>
      <c r="E831" s="39" t="s">
        <v>1466</v>
      </c>
      <c r="F831" s="10">
        <v>65</v>
      </c>
      <c r="G831" s="10"/>
      <c r="H831" s="8" t="s">
        <v>7517</v>
      </c>
      <c r="I831" s="39" t="s">
        <v>0</v>
      </c>
      <c r="J831" s="40" t="s">
        <v>5224</v>
      </c>
    </row>
    <row r="832" spans="1:10" x14ac:dyDescent="0.25">
      <c r="A832" s="15" t="s">
        <v>7518</v>
      </c>
      <c r="B832" s="41" t="str">
        <f>HYPERLINK(Table1[[#This Row],[Link]], Table1[[#This Row],[Pattern w/out Hyperlink]])</f>
        <v>Chamomile</v>
      </c>
      <c r="C832" s="39">
        <f t="shared" si="12"/>
        <v>5</v>
      </c>
      <c r="D832" s="39" t="s">
        <v>21</v>
      </c>
      <c r="E832" s="39" t="s">
        <v>1466</v>
      </c>
      <c r="F832" s="10">
        <v>57</v>
      </c>
      <c r="G832" s="10"/>
      <c r="H832" s="8" t="s">
        <v>7519</v>
      </c>
      <c r="I832" s="39" t="s">
        <v>0</v>
      </c>
      <c r="J832" s="40" t="s">
        <v>5144</v>
      </c>
    </row>
    <row r="833" spans="1:10" ht="28.5" x14ac:dyDescent="0.25">
      <c r="A833" s="15" t="s">
        <v>7520</v>
      </c>
      <c r="B833" s="41" t="str">
        <f>HYPERLINK(Table1[[#This Row],[Link]], Table1[[#This Row],[Pattern w/out Hyperlink]])</f>
        <v>Charleston</v>
      </c>
      <c r="C833" s="39">
        <f t="shared" si="12"/>
        <v>5</v>
      </c>
      <c r="D833" s="39" t="s">
        <v>21</v>
      </c>
      <c r="E833" s="39" t="s">
        <v>1466</v>
      </c>
      <c r="F833" s="10">
        <v>58</v>
      </c>
      <c r="G833" s="10"/>
      <c r="H833" s="8" t="s">
        <v>7521</v>
      </c>
      <c r="I833" s="39" t="s">
        <v>0</v>
      </c>
      <c r="J833" s="40" t="s">
        <v>7522</v>
      </c>
    </row>
    <row r="834" spans="1:10" x14ac:dyDescent="0.25">
      <c r="A834" s="15" t="s">
        <v>4619</v>
      </c>
      <c r="B834" s="41" t="str">
        <f>HYPERLINK(Table1[[#This Row],[Link]], Table1[[#This Row],[Pattern w/out Hyperlink]])</f>
        <v>Cheer</v>
      </c>
      <c r="C834" s="39">
        <f t="shared" ref="C834:C897" si="13">IF(F834&lt;=$L$1,$K$1,IF(AND(F834&gt;=$L$2,F834&lt;=$M$2),$K$2,IF(AND(F834&gt;=$L$3,F834&lt;=$M$3),$K$3,IF(AND(F834&gt;=$L$4,F834&lt;=$M$4),$K$4,IF(AND(F834&gt;=$L$5,F834&lt;=$M$5),$K$5,IF(AND(F834&gt;=$L$6,F834&lt;=$M$6),$K$6,IF(AND(F834&gt;=$L$7,F834&lt;=$M$7),$K$7,IF(AND(F834&gt;=$L$8,F834&lt;=$M$8),$K$8,IF(AND(F834&gt;=$L$9,F834&lt;=$M$9),$K$9,IF(AND(F834&gt;$L$10,F834&lt;=$M$10),$K$10,IF(AND(F834&gt;=$L$11,F834&lt;=$M$11),$K$11,IF(AND(F834&gt;=$L$12,F834&lt;=$M$12),$K$12,IF(AND(F834&gt;=$L$13,F834&lt;=$M$13),$K$13,IF(AND(F834&gt;=$L$14,F834&lt;=$M$14),$K$14,IF(AND(F834&gt;=$L$15,F834&lt;=$M$15),$K$15,IF(AND(F834&gt;=$L$16,F834&lt;=$M$16),$K$16,IF(AND(F834&gt;=$L$17,F834&lt;=$M$17),$K$17,IF(AND(F834&gt;=$L$18,F834&lt;=$M$18),$K$18,IF(AND(F834&gt;=$L$19,F834&lt;=$M$19),$K$19,IF(AND(F834&gt;=$L$20,F834&lt;=$M$20),$K$20,IF(AND(F834&gt;=$L$21,F834&lt;=$M$21),$K$21,IF(AND(F834&gt;=$L$22,F834&lt;=$M$22),$K$22,IF(AND(F834&gt;=$L$23,F834&lt;=$M$23),$K$23,IF(AND(F834&gt;=$L$24,F834&lt;=$M$24),$K$24,IF(AND(F834&gt;=$L$25,F834&lt;=$M$25),$K$25,IF(AND(F834&gt;=$L$26,F834&lt;=$M$26),$K$26,IF(AND(F834&gt;=$L$27,F834&lt;=$M$27),$K$27,IF(AND(F834&gt;=$L$28,F834&lt;=$M$28),$K$28,IF(AND(F834&gt;=$L$29,F834&lt;=$M$29),$K$29,IF(AND(F834&gt;=$L$30,F834&lt;=$M$30),$K$30,IF(AND(F834&gt;=$L$31,F834&lt;=$M$31),$K$31,IF(AND(F834&gt;=$L$32,F834&lt;=$M$32),$K$32,""))))))))))))))))))))))))))))))))</f>
        <v>5</v>
      </c>
      <c r="D834" s="39" t="s">
        <v>20</v>
      </c>
      <c r="E834" s="39" t="s">
        <v>1466</v>
      </c>
      <c r="F834" s="10">
        <f>Table1[[#This Row],[USD Pricing]]*Exchange!$A$1</f>
        <v>55.93</v>
      </c>
      <c r="G834" s="10">
        <v>39.950000000000003</v>
      </c>
      <c r="H834" s="8" t="s">
        <v>7352</v>
      </c>
      <c r="I834" s="39" t="s">
        <v>5090</v>
      </c>
      <c r="J834" s="40" t="s">
        <v>5368</v>
      </c>
    </row>
    <row r="835" spans="1:10" x14ac:dyDescent="0.25">
      <c r="A835" s="15" t="s">
        <v>3698</v>
      </c>
      <c r="B835" s="41" t="str">
        <f>HYPERLINK(Table1[[#This Row],[Link]], Table1[[#This Row],[Pattern w/out Hyperlink]])</f>
        <v>Chester</v>
      </c>
      <c r="C835" s="39">
        <f t="shared" si="13"/>
        <v>5</v>
      </c>
      <c r="D835" s="39" t="s">
        <v>2664</v>
      </c>
      <c r="E835" s="39" t="s">
        <v>1466</v>
      </c>
      <c r="F835" s="10">
        <f>Table1[[#This Row],[USD Pricing]]*Exchange!$A$1</f>
        <v>56</v>
      </c>
      <c r="G835" s="10">
        <v>40</v>
      </c>
      <c r="H835" s="8" t="s">
        <v>4666</v>
      </c>
      <c r="I835" s="39" t="s">
        <v>5090</v>
      </c>
      <c r="J835" s="40" t="s">
        <v>5144</v>
      </c>
    </row>
    <row r="836" spans="1:10" ht="28.5" x14ac:dyDescent="0.25">
      <c r="A836" s="15" t="s">
        <v>184</v>
      </c>
      <c r="B836" s="42" t="str">
        <f>HYPERLINK(Table1[[#This Row],[Link]], Table1[[#This Row],[Pattern w/out Hyperlink]])</f>
        <v>Chorus</v>
      </c>
      <c r="C836" s="39">
        <f t="shared" si="13"/>
        <v>5</v>
      </c>
      <c r="D836" s="39" t="s">
        <v>20</v>
      </c>
      <c r="E836" s="39" t="s">
        <v>1466</v>
      </c>
      <c r="F836" s="10">
        <f>Table1[[#This Row],[USD Pricing]]*Exchange!$A$1</f>
        <v>55.93</v>
      </c>
      <c r="G836" s="10">
        <v>39.950000000000003</v>
      </c>
      <c r="H836" s="8" t="s">
        <v>7353</v>
      </c>
      <c r="I836" s="39" t="s">
        <v>0</v>
      </c>
      <c r="J836" s="40" t="s">
        <v>5396</v>
      </c>
    </row>
    <row r="837" spans="1:10" x14ac:dyDescent="0.25">
      <c r="A837" s="15" t="s">
        <v>187</v>
      </c>
      <c r="B837" s="42" t="str">
        <f>HYPERLINK(Table1[[#This Row],[Link]], Table1[[#This Row],[Pattern w/out Hyperlink]])</f>
        <v>Chronicle</v>
      </c>
      <c r="C837" s="39">
        <f t="shared" si="13"/>
        <v>5</v>
      </c>
      <c r="D837" s="39" t="s">
        <v>20</v>
      </c>
      <c r="E837" s="39" t="s">
        <v>1466</v>
      </c>
      <c r="F837" s="10">
        <f>Table1[[#This Row],[USD Pricing]]*Exchange!$A$1</f>
        <v>55.93</v>
      </c>
      <c r="G837" s="10">
        <v>39.950000000000003</v>
      </c>
      <c r="H837" s="8" t="s">
        <v>7354</v>
      </c>
      <c r="I837" s="39" t="s">
        <v>5090</v>
      </c>
      <c r="J837" s="40" t="s">
        <v>5144</v>
      </c>
    </row>
    <row r="838" spans="1:10" x14ac:dyDescent="0.25">
      <c r="A838" s="15" t="s">
        <v>188</v>
      </c>
      <c r="B838" s="41" t="str">
        <f>HYPERLINK(Table1[[#This Row],[Link]], Table1[[#This Row],[Pattern w/out Hyperlink]])</f>
        <v>Cinema</v>
      </c>
      <c r="C838" s="39">
        <f t="shared" si="13"/>
        <v>5</v>
      </c>
      <c r="D838" s="39" t="s">
        <v>20</v>
      </c>
      <c r="E838" s="39" t="s">
        <v>1466</v>
      </c>
      <c r="F838" s="10">
        <f>Table1[[#This Row],[USD Pricing]]*Exchange!$A$1</f>
        <v>55.93</v>
      </c>
      <c r="G838" s="10">
        <v>39.950000000000003</v>
      </c>
      <c r="H838" s="8" t="s">
        <v>7355</v>
      </c>
      <c r="I838" s="39" t="s">
        <v>0</v>
      </c>
      <c r="J838" s="40" t="s">
        <v>5144</v>
      </c>
    </row>
    <row r="839" spans="1:10" ht="28.5" x14ac:dyDescent="0.25">
      <c r="A839" s="15" t="s">
        <v>193</v>
      </c>
      <c r="B839" s="42" t="str">
        <f>HYPERLINK(Table1[[#This Row],[Link]], Table1[[#This Row],[Pattern w/out Hyperlink]])</f>
        <v>Clang</v>
      </c>
      <c r="C839" s="39">
        <f t="shared" si="13"/>
        <v>5</v>
      </c>
      <c r="D839" s="39" t="s">
        <v>28</v>
      </c>
      <c r="E839" s="39" t="s">
        <v>1466</v>
      </c>
      <c r="F839" s="10">
        <f>Table1[[#This Row],[USD Pricing]]*Exchange!$A$1</f>
        <v>64.399999999999991</v>
      </c>
      <c r="G839" s="10">
        <v>46</v>
      </c>
      <c r="H839" s="8" t="s">
        <v>6309</v>
      </c>
      <c r="I839" s="39" t="s">
        <v>0</v>
      </c>
      <c r="J839" s="40" t="s">
        <v>5883</v>
      </c>
    </row>
    <row r="840" spans="1:10" x14ac:dyDescent="0.25">
      <c r="A840" s="15" t="s">
        <v>4762</v>
      </c>
      <c r="B840" s="41" t="str">
        <f>HYPERLINK(Table1[[#This Row],[Link]], Table1[[#This Row],[Pattern w/out Hyperlink]])</f>
        <v>Cleo</v>
      </c>
      <c r="C840" s="39">
        <f t="shared" si="13"/>
        <v>5</v>
      </c>
      <c r="D840" s="39" t="s">
        <v>21</v>
      </c>
      <c r="E840" s="39" t="s">
        <v>1466</v>
      </c>
      <c r="F840" s="10">
        <v>62</v>
      </c>
      <c r="G840" s="10"/>
      <c r="H840" s="8" t="s">
        <v>4763</v>
      </c>
      <c r="I840" s="39" t="s">
        <v>0</v>
      </c>
      <c r="J840" s="40" t="s">
        <v>5237</v>
      </c>
    </row>
    <row r="841" spans="1:10" x14ac:dyDescent="0.25">
      <c r="A841" s="15" t="s">
        <v>2937</v>
      </c>
      <c r="B841" s="42" t="str">
        <f>HYPERLINK(Table1[[#This Row],[Link]], Table1[[#This Row],[Pattern w/out Hyperlink]])</f>
        <v>Cloud Velvet</v>
      </c>
      <c r="C841" s="39">
        <f t="shared" si="13"/>
        <v>5</v>
      </c>
      <c r="D841" s="39" t="s">
        <v>27</v>
      </c>
      <c r="E841" s="39" t="s">
        <v>1466</v>
      </c>
      <c r="F841" s="10">
        <v>57.75</v>
      </c>
      <c r="G841" s="10"/>
      <c r="H841" s="15" t="s">
        <v>2938</v>
      </c>
      <c r="I841" s="39" t="s">
        <v>1598</v>
      </c>
      <c r="J841" s="40" t="s">
        <v>5144</v>
      </c>
    </row>
    <row r="842" spans="1:10" x14ac:dyDescent="0.25">
      <c r="A842" s="15" t="s">
        <v>4767</v>
      </c>
      <c r="B842" s="41" t="str">
        <f>HYPERLINK(Table1[[#This Row],[Link]], Table1[[#This Row],[Pattern w/out Hyperlink]])</f>
        <v>Coachella</v>
      </c>
      <c r="C842" s="39">
        <f t="shared" si="13"/>
        <v>5</v>
      </c>
      <c r="D842" s="39" t="s">
        <v>21</v>
      </c>
      <c r="E842" s="39" t="s">
        <v>1466</v>
      </c>
      <c r="F842" s="10">
        <v>57</v>
      </c>
      <c r="G842" s="10"/>
      <c r="H842" s="8" t="s">
        <v>4768</v>
      </c>
      <c r="I842" s="39" t="s">
        <v>1598</v>
      </c>
      <c r="J842" s="40" t="s">
        <v>5144</v>
      </c>
    </row>
    <row r="843" spans="1:10" x14ac:dyDescent="0.25">
      <c r="A843" s="15" t="s">
        <v>197</v>
      </c>
      <c r="B843" s="42" t="str">
        <f>HYPERLINK(Table1[[#This Row],[Link]], Table1[[#This Row],[Pattern w/out Hyperlink]])</f>
        <v>Coastline</v>
      </c>
      <c r="C843" s="39">
        <f t="shared" si="13"/>
        <v>5</v>
      </c>
      <c r="D843" s="39" t="s">
        <v>26</v>
      </c>
      <c r="E843" s="39" t="s">
        <v>1466</v>
      </c>
      <c r="F843" s="10">
        <v>59.25</v>
      </c>
      <c r="G843" s="10"/>
      <c r="H843" s="8" t="s">
        <v>1106</v>
      </c>
      <c r="I843" s="39" t="s">
        <v>1598</v>
      </c>
      <c r="J843" s="40" t="s">
        <v>5144</v>
      </c>
    </row>
    <row r="844" spans="1:10" ht="28.5" x14ac:dyDescent="0.25">
      <c r="A844" s="15" t="s">
        <v>206</v>
      </c>
      <c r="B844" s="41" t="str">
        <f>HYPERLINK(Table1[[#This Row],[Link]], Table1[[#This Row],[Pattern w/out Hyperlink]])</f>
        <v>Connect</v>
      </c>
      <c r="C844" s="39">
        <f t="shared" si="13"/>
        <v>5</v>
      </c>
      <c r="D844" s="39" t="s">
        <v>28</v>
      </c>
      <c r="E844" s="39" t="s">
        <v>1466</v>
      </c>
      <c r="F844" s="10">
        <f>Table1[[#This Row],[USD Pricing]]*Exchange!$A$1</f>
        <v>55.44</v>
      </c>
      <c r="G844" s="10">
        <v>39.6</v>
      </c>
      <c r="H844" s="8" t="s">
        <v>6676</v>
      </c>
      <c r="I844" s="39" t="s">
        <v>0</v>
      </c>
      <c r="J844" s="40" t="s">
        <v>5896</v>
      </c>
    </row>
    <row r="845" spans="1:10" x14ac:dyDescent="0.25">
      <c r="A845" s="15" t="s">
        <v>2523</v>
      </c>
      <c r="B845" s="41" t="str">
        <f>HYPERLINK(Table1[[#This Row],[Link]], Table1[[#This Row],[Pattern w/out Hyperlink]])</f>
        <v>Constant</v>
      </c>
      <c r="C845" s="39">
        <f t="shared" si="13"/>
        <v>5</v>
      </c>
      <c r="D845" s="39" t="s">
        <v>2494</v>
      </c>
      <c r="E845" s="39" t="s">
        <v>1466</v>
      </c>
      <c r="F845" s="10">
        <f>Table1[[#This Row],[USD Pricing]]*Exchange!$A$1</f>
        <v>62.005999999999993</v>
      </c>
      <c r="G845" s="10">
        <v>44.29</v>
      </c>
      <c r="H845" s="8" t="s">
        <v>2524</v>
      </c>
      <c r="I845" s="39" t="s">
        <v>5090</v>
      </c>
      <c r="J845" s="40" t="s">
        <v>5144</v>
      </c>
    </row>
    <row r="846" spans="1:10" x14ac:dyDescent="0.25">
      <c r="A846" s="15" t="s">
        <v>212</v>
      </c>
      <c r="B846" s="42" t="str">
        <f>HYPERLINK(Table1[[#This Row],[Link]], Table1[[#This Row],[Pattern w/out Hyperlink]])</f>
        <v>Corddry</v>
      </c>
      <c r="C846" s="39">
        <f t="shared" si="13"/>
        <v>5</v>
      </c>
      <c r="D846" s="39" t="s">
        <v>21</v>
      </c>
      <c r="E846" s="39" t="s">
        <v>1466</v>
      </c>
      <c r="F846" s="10">
        <v>65</v>
      </c>
      <c r="G846" s="10"/>
      <c r="H846" s="8" t="s">
        <v>1249</v>
      </c>
      <c r="I846" s="39" t="s">
        <v>0</v>
      </c>
      <c r="J846" s="40" t="s">
        <v>5144</v>
      </c>
    </row>
    <row r="847" spans="1:10" x14ac:dyDescent="0.25">
      <c r="A847" s="15" t="s">
        <v>218</v>
      </c>
      <c r="B847" s="42" t="str">
        <f>HYPERLINK(Table1[[#This Row],[Link]], Table1[[#This Row],[Pattern w/out Hyperlink]])</f>
        <v>Course</v>
      </c>
      <c r="C847" s="39">
        <f t="shared" si="13"/>
        <v>5</v>
      </c>
      <c r="D847" s="39" t="s">
        <v>20</v>
      </c>
      <c r="E847" s="39" t="s">
        <v>1466</v>
      </c>
      <c r="F847" s="10">
        <f>Table1[[#This Row],[USD Pricing]]*Exchange!$A$1</f>
        <v>55.93</v>
      </c>
      <c r="G847" s="10">
        <v>39.950000000000003</v>
      </c>
      <c r="H847" s="8" t="s">
        <v>7357</v>
      </c>
      <c r="I847" s="39" t="s">
        <v>5090</v>
      </c>
      <c r="J847" s="40" t="s">
        <v>5144</v>
      </c>
    </row>
    <row r="848" spans="1:10" x14ac:dyDescent="0.25">
      <c r="A848" s="15" t="s">
        <v>2409</v>
      </c>
      <c r="B848" s="41" t="str">
        <f>HYPERLINK(Table1[[#This Row],[Link]], Table1[[#This Row],[Pattern w/out Hyperlink]])</f>
        <v>Couture</v>
      </c>
      <c r="C848" s="39">
        <f t="shared" si="13"/>
        <v>5</v>
      </c>
      <c r="D848" s="39" t="s">
        <v>26</v>
      </c>
      <c r="E848" s="39" t="s">
        <v>1466</v>
      </c>
      <c r="F848" s="10">
        <v>55.95</v>
      </c>
      <c r="G848" s="10"/>
      <c r="H848" s="8" t="s">
        <v>7719</v>
      </c>
      <c r="I848" s="39" t="s">
        <v>0</v>
      </c>
      <c r="J848" s="40" t="s">
        <v>5144</v>
      </c>
    </row>
    <row r="849" spans="1:10" x14ac:dyDescent="0.25">
      <c r="A849" s="15" t="s">
        <v>219</v>
      </c>
      <c r="B849" s="42" t="str">
        <f>HYPERLINK(Table1[[#This Row],[Link]], Table1[[#This Row],[Pattern w/out Hyperlink]])</f>
        <v>Cove</v>
      </c>
      <c r="C849" s="39">
        <f t="shared" si="13"/>
        <v>5</v>
      </c>
      <c r="D849" s="39" t="s">
        <v>20</v>
      </c>
      <c r="E849" s="39" t="s">
        <v>1466</v>
      </c>
      <c r="F849" s="10">
        <f>Table1[[#This Row],[USD Pricing]]*Exchange!$A$1</f>
        <v>55.93</v>
      </c>
      <c r="G849" s="10">
        <v>39.950000000000003</v>
      </c>
      <c r="H849" s="8" t="s">
        <v>7358</v>
      </c>
      <c r="I849" s="39" t="s">
        <v>5090</v>
      </c>
      <c r="J849" s="40" t="s">
        <v>5408</v>
      </c>
    </row>
    <row r="850" spans="1:10" x14ac:dyDescent="0.25">
      <c r="A850" s="15" t="s">
        <v>3385</v>
      </c>
      <c r="B850" s="41" t="str">
        <f>HYPERLINK(Table1[[#This Row],[Link]], Table1[[#This Row],[Pattern w/out Hyperlink]])</f>
        <v>Cozy</v>
      </c>
      <c r="C850" s="39">
        <f t="shared" si="13"/>
        <v>5</v>
      </c>
      <c r="D850" s="39" t="s">
        <v>21</v>
      </c>
      <c r="E850" s="39" t="s">
        <v>1466</v>
      </c>
      <c r="F850" s="10">
        <v>57</v>
      </c>
      <c r="G850" s="10"/>
      <c r="H850" s="8" t="s">
        <v>4776</v>
      </c>
      <c r="I850" s="39" t="s">
        <v>0</v>
      </c>
      <c r="J850" s="40" t="s">
        <v>5144</v>
      </c>
    </row>
    <row r="851" spans="1:10" x14ac:dyDescent="0.25">
      <c r="A851" s="15" t="s">
        <v>6680</v>
      </c>
      <c r="B851" s="41" t="str">
        <f>HYPERLINK(Table1[[#This Row],[Link]], Table1[[#This Row],[Pattern w/out Hyperlink]])</f>
        <v>Crackle</v>
      </c>
      <c r="C851" s="39">
        <f t="shared" si="13"/>
        <v>5</v>
      </c>
      <c r="D851" s="39" t="s">
        <v>28</v>
      </c>
      <c r="E851" s="39" t="s">
        <v>1466</v>
      </c>
      <c r="F851" s="10">
        <f>Table1[[#This Row],[USD Pricing]]*Exchange!$A$1</f>
        <v>57.259999999999991</v>
      </c>
      <c r="G851" s="10">
        <v>40.9</v>
      </c>
      <c r="H851" s="8" t="s">
        <v>6681</v>
      </c>
      <c r="I851" s="39" t="s">
        <v>5090</v>
      </c>
      <c r="J851" s="40" t="s">
        <v>5409</v>
      </c>
    </row>
    <row r="852" spans="1:10" x14ac:dyDescent="0.25">
      <c r="A852" s="15" t="s">
        <v>3235</v>
      </c>
      <c r="B852" s="41" t="str">
        <f>HYPERLINK(Table1[[#This Row],[Link]], Table1[[#This Row],[Pattern w/out Hyperlink]])</f>
        <v>Crafted</v>
      </c>
      <c r="C852" s="39">
        <f t="shared" si="13"/>
        <v>5</v>
      </c>
      <c r="D852" s="39" t="s">
        <v>28</v>
      </c>
      <c r="E852" s="39" t="s">
        <v>1466</v>
      </c>
      <c r="F852" s="10">
        <f>Table1[[#This Row],[USD Pricing]]*Exchange!$A$1</f>
        <v>62.23</v>
      </c>
      <c r="G852" s="10">
        <v>44.45</v>
      </c>
      <c r="H852" s="8" t="s">
        <v>6682</v>
      </c>
      <c r="I852" s="39" t="s">
        <v>0</v>
      </c>
      <c r="J852" s="40" t="s">
        <v>5901</v>
      </c>
    </row>
    <row r="853" spans="1:10" x14ac:dyDescent="0.25">
      <c r="A853" s="15" t="s">
        <v>223</v>
      </c>
      <c r="B853" s="42" t="str">
        <f>HYPERLINK(Table1[[#This Row],[Link]], Table1[[#This Row],[Pattern w/out Hyperlink]])</f>
        <v>Crew</v>
      </c>
      <c r="C853" s="39">
        <f t="shared" si="13"/>
        <v>5</v>
      </c>
      <c r="D853" s="39" t="s">
        <v>21</v>
      </c>
      <c r="E853" s="39" t="s">
        <v>1466</v>
      </c>
      <c r="F853" s="10">
        <v>58</v>
      </c>
      <c r="G853" s="10"/>
      <c r="H853" s="8" t="s">
        <v>1203</v>
      </c>
      <c r="I853" s="39" t="s">
        <v>0</v>
      </c>
      <c r="J853" s="40" t="s">
        <v>5242</v>
      </c>
    </row>
    <row r="854" spans="1:10" x14ac:dyDescent="0.25">
      <c r="A854" s="15" t="s">
        <v>229</v>
      </c>
      <c r="B854" s="42" t="str">
        <f>HYPERLINK(Table1[[#This Row],[Link]], Table1[[#This Row],[Pattern w/out Hyperlink]])</f>
        <v>Crystal</v>
      </c>
      <c r="C854" s="39">
        <f t="shared" si="13"/>
        <v>5</v>
      </c>
      <c r="D854" s="39" t="s">
        <v>26</v>
      </c>
      <c r="E854" s="39" t="s">
        <v>1466</v>
      </c>
      <c r="F854" s="10">
        <v>59.5</v>
      </c>
      <c r="G854" s="10"/>
      <c r="H854" s="8" t="s">
        <v>1108</v>
      </c>
      <c r="I854" s="39" t="s">
        <v>0</v>
      </c>
      <c r="J854" s="40" t="s">
        <v>5144</v>
      </c>
    </row>
    <row r="855" spans="1:10" x14ac:dyDescent="0.25">
      <c r="A855" s="15" t="s">
        <v>4382</v>
      </c>
      <c r="B855" s="41" t="str">
        <f>HYPERLINK(Table1[[#This Row],[Link]], Table1[[#This Row],[Pattern w/out Hyperlink]])</f>
        <v>Cumulus</v>
      </c>
      <c r="C855" s="39">
        <f t="shared" si="13"/>
        <v>5</v>
      </c>
      <c r="D855" s="39" t="s">
        <v>23</v>
      </c>
      <c r="E855" s="39" t="s">
        <v>1466</v>
      </c>
      <c r="F855" s="10">
        <v>62</v>
      </c>
      <c r="G855" s="10"/>
      <c r="H855" s="8" t="s">
        <v>4383</v>
      </c>
      <c r="I855" s="39" t="s">
        <v>0</v>
      </c>
      <c r="J855" s="40" t="s">
        <v>5150</v>
      </c>
    </row>
    <row r="856" spans="1:10" x14ac:dyDescent="0.25">
      <c r="A856" s="15" t="s">
        <v>4024</v>
      </c>
      <c r="B856" s="41" t="str">
        <f>HYPERLINK(Table1[[#This Row],[Link]], Table1[[#This Row],[Pattern w/out Hyperlink]])</f>
        <v>Curator</v>
      </c>
      <c r="C856" s="39">
        <f t="shared" si="13"/>
        <v>5</v>
      </c>
      <c r="D856" s="39" t="s">
        <v>24</v>
      </c>
      <c r="E856" s="39" t="s">
        <v>1466</v>
      </c>
      <c r="F856" s="10">
        <f>Table1[[#This Row],[USD Pricing]]*Exchange!$A$1</f>
        <v>55.230000000000004</v>
      </c>
      <c r="G856" s="10">
        <v>39.450000000000003</v>
      </c>
      <c r="H856" s="8" t="s">
        <v>7026</v>
      </c>
      <c r="I856" s="39" t="s">
        <v>0</v>
      </c>
      <c r="J856" s="40" t="s">
        <v>5519</v>
      </c>
    </row>
    <row r="857" spans="1:10" x14ac:dyDescent="0.25">
      <c r="A857" s="15" t="s">
        <v>234</v>
      </c>
      <c r="B857" s="42" t="str">
        <f>HYPERLINK(Table1[[#This Row],[Link]], Table1[[#This Row],[Pattern w/out Hyperlink]])</f>
        <v>Current</v>
      </c>
      <c r="C857" s="39">
        <f t="shared" si="13"/>
        <v>5</v>
      </c>
      <c r="D857" s="39" t="s">
        <v>28</v>
      </c>
      <c r="E857" s="39" t="s">
        <v>1466</v>
      </c>
      <c r="F857" s="10">
        <f>Table1[[#This Row],[USD Pricing]]*Exchange!$A$1</f>
        <v>57.4</v>
      </c>
      <c r="G857" s="10">
        <v>41</v>
      </c>
      <c r="H857" s="8" t="s">
        <v>6319</v>
      </c>
      <c r="I857" s="39" t="s">
        <v>0</v>
      </c>
      <c r="J857" s="40" t="s">
        <v>5150</v>
      </c>
    </row>
    <row r="858" spans="1:10" x14ac:dyDescent="0.25">
      <c r="A858" s="15" t="s">
        <v>240</v>
      </c>
      <c r="B858" s="42" t="str">
        <f>HYPERLINK(Table1[[#This Row],[Link]], Table1[[#This Row],[Pattern w/out Hyperlink]])</f>
        <v>Dance Party</v>
      </c>
      <c r="C858" s="39">
        <f t="shared" si="13"/>
        <v>5</v>
      </c>
      <c r="D858" s="39" t="s">
        <v>21</v>
      </c>
      <c r="E858" s="39" t="s">
        <v>1466</v>
      </c>
      <c r="F858" s="10">
        <v>59</v>
      </c>
      <c r="G858" s="10"/>
      <c r="H858" s="8" t="s">
        <v>2193</v>
      </c>
      <c r="I858" s="39" t="s">
        <v>0</v>
      </c>
      <c r="J858" s="40" t="s">
        <v>5144</v>
      </c>
    </row>
    <row r="859" spans="1:10" ht="28.5" x14ac:dyDescent="0.25">
      <c r="A859" s="15" t="s">
        <v>4263</v>
      </c>
      <c r="B859" s="41" t="str">
        <f>HYPERLINK(Table1[[#This Row],[Link]], Table1[[#This Row],[Pattern w/out Hyperlink]])</f>
        <v>Deflection</v>
      </c>
      <c r="C859" s="39">
        <f t="shared" si="13"/>
        <v>5</v>
      </c>
      <c r="D859" s="39" t="s">
        <v>2680</v>
      </c>
      <c r="E859" s="39" t="s">
        <v>1466</v>
      </c>
      <c r="F859" s="10">
        <f>Table1[[#This Row],[USD Pricing]]*Exchange!$A$1</f>
        <v>62.999999999999993</v>
      </c>
      <c r="G859" s="10">
        <v>45</v>
      </c>
      <c r="H859" s="8" t="s">
        <v>7124</v>
      </c>
      <c r="I859" s="39" t="s">
        <v>5090</v>
      </c>
      <c r="J859" s="40" t="s">
        <v>5439</v>
      </c>
    </row>
    <row r="860" spans="1:10" ht="28.5" x14ac:dyDescent="0.25">
      <c r="A860" s="15" t="s">
        <v>249</v>
      </c>
      <c r="B860" s="42" t="str">
        <f>HYPERLINK(Table1[[#This Row],[Link]], Table1[[#This Row],[Pattern w/out Hyperlink]])</f>
        <v>Delphi</v>
      </c>
      <c r="C860" s="39">
        <f t="shared" si="13"/>
        <v>5</v>
      </c>
      <c r="D860" s="39" t="s">
        <v>26</v>
      </c>
      <c r="E860" s="39" t="s">
        <v>1466</v>
      </c>
      <c r="F860" s="10">
        <v>57.75</v>
      </c>
      <c r="G860" s="10"/>
      <c r="H860" s="8" t="s">
        <v>1088</v>
      </c>
      <c r="I860" s="39" t="s">
        <v>0</v>
      </c>
      <c r="J860" s="40" t="s">
        <v>5158</v>
      </c>
    </row>
    <row r="861" spans="1:10" ht="28.5" x14ac:dyDescent="0.25">
      <c r="A861" s="15" t="s">
        <v>1476</v>
      </c>
      <c r="B861" s="41" t="str">
        <f>HYPERLINK(Table1[[#This Row],[Link]], Table1[[#This Row],[Pattern w/out Hyperlink]])</f>
        <v>Demi</v>
      </c>
      <c r="C861" s="39">
        <f t="shared" si="13"/>
        <v>5</v>
      </c>
      <c r="D861" s="39" t="s">
        <v>1469</v>
      </c>
      <c r="E861" s="39" t="s">
        <v>1466</v>
      </c>
      <c r="F861" s="10">
        <v>57</v>
      </c>
      <c r="G861" s="10"/>
      <c r="H861" s="8" t="s">
        <v>1502</v>
      </c>
      <c r="I861" s="39" t="s">
        <v>5090</v>
      </c>
      <c r="J861" s="40" t="s">
        <v>5602</v>
      </c>
    </row>
    <row r="862" spans="1:10" x14ac:dyDescent="0.25">
      <c r="A862" s="15" t="s">
        <v>250</v>
      </c>
      <c r="B862" s="42" t="str">
        <f>HYPERLINK(Table1[[#This Row],[Link]], Table1[[#This Row],[Pattern w/out Hyperlink]])</f>
        <v>Demo</v>
      </c>
      <c r="C862" s="39">
        <f t="shared" si="13"/>
        <v>5</v>
      </c>
      <c r="D862" s="39" t="s">
        <v>20</v>
      </c>
      <c r="E862" s="39" t="s">
        <v>1466</v>
      </c>
      <c r="F862" s="10">
        <f>Table1[[#This Row],[USD Pricing]]*Exchange!$A$1</f>
        <v>55.93</v>
      </c>
      <c r="G862" s="10">
        <v>39.950000000000003</v>
      </c>
      <c r="H862" s="8" t="s">
        <v>7360</v>
      </c>
      <c r="I862" s="39" t="s">
        <v>0</v>
      </c>
      <c r="J862" s="40" t="s">
        <v>5151</v>
      </c>
    </row>
    <row r="863" spans="1:10" x14ac:dyDescent="0.25">
      <c r="A863" s="15" t="s">
        <v>4091</v>
      </c>
      <c r="B863" s="41" t="str">
        <f>HYPERLINK(Table1[[#This Row],[Link]], Table1[[#This Row],[Pattern w/out Hyperlink]])</f>
        <v>Denali</v>
      </c>
      <c r="C863" s="39">
        <f t="shared" si="13"/>
        <v>5</v>
      </c>
      <c r="D863" s="39" t="s">
        <v>20</v>
      </c>
      <c r="E863" s="39" t="s">
        <v>1466</v>
      </c>
      <c r="F863" s="10">
        <f>Table1[[#This Row],[USD Pricing]]*Exchange!$A$1</f>
        <v>55.93</v>
      </c>
      <c r="G863" s="10">
        <v>39.950000000000003</v>
      </c>
      <c r="H863" s="8" t="s">
        <v>7361</v>
      </c>
      <c r="I863" s="39" t="s">
        <v>0</v>
      </c>
      <c r="J863" s="40" t="s">
        <v>5144</v>
      </c>
    </row>
    <row r="864" spans="1:10" x14ac:dyDescent="0.25">
      <c r="A864" s="15" t="s">
        <v>3834</v>
      </c>
      <c r="B864" s="41" t="str">
        <f>HYPERLINK(Table1[[#This Row],[Link]], Table1[[#This Row],[Pattern w/out Hyperlink]])</f>
        <v>Devon</v>
      </c>
      <c r="C864" s="39">
        <f t="shared" si="13"/>
        <v>5</v>
      </c>
      <c r="D864" s="39" t="s">
        <v>2664</v>
      </c>
      <c r="E864" s="39" t="s">
        <v>1466</v>
      </c>
      <c r="F864" s="10">
        <f>Table1[[#This Row],[USD Pricing]]*Exchange!$A$1</f>
        <v>62.999999999999993</v>
      </c>
      <c r="G864" s="10">
        <v>45</v>
      </c>
      <c r="H864" s="8" t="s">
        <v>3855</v>
      </c>
      <c r="I864" s="39" t="s">
        <v>5090</v>
      </c>
      <c r="J864" s="40" t="s">
        <v>5144</v>
      </c>
    </row>
    <row r="865" spans="1:10" x14ac:dyDescent="0.25">
      <c r="A865" s="15" t="s">
        <v>4792</v>
      </c>
      <c r="B865" s="41" t="str">
        <f>HYPERLINK(Table1[[#This Row],[Link]], Table1[[#This Row],[Pattern w/out Hyperlink]])</f>
        <v>Diamant</v>
      </c>
      <c r="C865" s="39">
        <f t="shared" si="13"/>
        <v>5</v>
      </c>
      <c r="D865" s="39" t="s">
        <v>21</v>
      </c>
      <c r="E865" s="39" t="s">
        <v>1466</v>
      </c>
      <c r="F865" s="10">
        <v>62</v>
      </c>
      <c r="G865" s="10"/>
      <c r="H865" s="8" t="s">
        <v>4793</v>
      </c>
      <c r="I865" s="39" t="s">
        <v>0</v>
      </c>
      <c r="J865" s="40" t="s">
        <v>5237</v>
      </c>
    </row>
    <row r="866" spans="1:10" ht="28.5" x14ac:dyDescent="0.25">
      <c r="A866" s="15" t="s">
        <v>8543</v>
      </c>
      <c r="B866" s="41" t="str">
        <f>HYPERLINK(Table1[[#This Row],[Link]], Table1[[#This Row],[Pattern w/out Hyperlink]])</f>
        <v>Digi Tweed</v>
      </c>
      <c r="C866" s="39">
        <f t="shared" si="13"/>
        <v>5</v>
      </c>
      <c r="D866" s="39" t="s">
        <v>8491</v>
      </c>
      <c r="E866" s="39" t="s">
        <v>1466</v>
      </c>
      <c r="F866" s="10">
        <v>59</v>
      </c>
      <c r="G866" s="10"/>
      <c r="H866" s="8" t="s">
        <v>8544</v>
      </c>
      <c r="I866" s="39" t="s">
        <v>5090</v>
      </c>
      <c r="J866" s="40" t="s">
        <v>5411</v>
      </c>
    </row>
    <row r="867" spans="1:10" x14ac:dyDescent="0.25">
      <c r="A867" s="15" t="s">
        <v>7362</v>
      </c>
      <c r="B867" s="41" t="str">
        <f>HYPERLINK(Table1[[#This Row],[Link]], Table1[[#This Row],[Pattern w/out Hyperlink]])</f>
        <v>Dorset</v>
      </c>
      <c r="C867" s="39">
        <f t="shared" si="13"/>
        <v>5</v>
      </c>
      <c r="D867" s="39" t="s">
        <v>20</v>
      </c>
      <c r="E867" s="39" t="s">
        <v>1466</v>
      </c>
      <c r="F867" s="10">
        <f>Table1[[#This Row],[USD Pricing]]*Exchange!$A$1</f>
        <v>55.93</v>
      </c>
      <c r="G867" s="10">
        <v>39.950000000000003</v>
      </c>
      <c r="H867" s="8" t="s">
        <v>7363</v>
      </c>
      <c r="I867" s="39" t="s">
        <v>0</v>
      </c>
      <c r="J867" s="40" t="s">
        <v>5519</v>
      </c>
    </row>
    <row r="868" spans="1:10" x14ac:dyDescent="0.25">
      <c r="A868" s="15" t="s">
        <v>8243</v>
      </c>
      <c r="B868" s="41" t="str">
        <f>HYPERLINK(Table1[[#This Row],[Link]], Table1[[#This Row],[Pattern w/out Hyperlink]])</f>
        <v>Dottie</v>
      </c>
      <c r="C868" s="39">
        <f t="shared" si="13"/>
        <v>5</v>
      </c>
      <c r="D868" s="39" t="s">
        <v>2668</v>
      </c>
      <c r="E868" s="39" t="s">
        <v>1466</v>
      </c>
      <c r="F868" s="10">
        <v>65</v>
      </c>
      <c r="G868" s="10"/>
      <c r="H868" s="8" t="s">
        <v>8244</v>
      </c>
      <c r="I868" s="39" t="s">
        <v>5090</v>
      </c>
      <c r="J868" s="40" t="s">
        <v>5150</v>
      </c>
    </row>
    <row r="869" spans="1:10" x14ac:dyDescent="0.25">
      <c r="A869" s="15" t="s">
        <v>4798</v>
      </c>
      <c r="B869" s="41" t="str">
        <f>HYPERLINK(Table1[[#This Row],[Link]], Table1[[#This Row],[Pattern w/out Hyperlink]])</f>
        <v>Ease</v>
      </c>
      <c r="C869" s="39">
        <f t="shared" si="13"/>
        <v>5</v>
      </c>
      <c r="D869" s="39" t="s">
        <v>21</v>
      </c>
      <c r="E869" s="39" t="s">
        <v>1466</v>
      </c>
      <c r="F869" s="10">
        <v>57</v>
      </c>
      <c r="G869" s="10"/>
      <c r="H869" s="8" t="s">
        <v>4799</v>
      </c>
      <c r="I869" s="39" t="s">
        <v>0</v>
      </c>
      <c r="J869" s="40" t="s">
        <v>5144</v>
      </c>
    </row>
    <row r="870" spans="1:10" x14ac:dyDescent="0.25">
      <c r="A870" s="15" t="s">
        <v>8550</v>
      </c>
      <c r="B870" s="41" t="str">
        <f>HYPERLINK(Table1[[#This Row],[Link]], Table1[[#This Row],[Pattern w/out Hyperlink]])</f>
        <v>Ecotone</v>
      </c>
      <c r="C870" s="39">
        <f t="shared" si="13"/>
        <v>5</v>
      </c>
      <c r="D870" s="39" t="s">
        <v>8491</v>
      </c>
      <c r="E870" s="39" t="s">
        <v>1466</v>
      </c>
      <c r="F870" s="10">
        <v>61</v>
      </c>
      <c r="G870" s="10"/>
      <c r="H870" s="8" t="s">
        <v>8551</v>
      </c>
      <c r="I870" s="39" t="s">
        <v>1598</v>
      </c>
      <c r="J870" s="40" t="s">
        <v>5150</v>
      </c>
    </row>
    <row r="871" spans="1:10" ht="28.5" x14ac:dyDescent="0.25">
      <c r="A871" s="15" t="s">
        <v>2199</v>
      </c>
      <c r="B871" s="42" t="str">
        <f>HYPERLINK(Table1[[#This Row],[Link]], Table1[[#This Row],[Pattern w/out Hyperlink]])</f>
        <v>Edge</v>
      </c>
      <c r="C871" s="39">
        <f t="shared" si="13"/>
        <v>5</v>
      </c>
      <c r="D871" s="39" t="s">
        <v>21</v>
      </c>
      <c r="E871" s="39" t="s">
        <v>1466</v>
      </c>
      <c r="F871" s="10">
        <v>62</v>
      </c>
      <c r="G871" s="10"/>
      <c r="H871" s="8" t="s">
        <v>2200</v>
      </c>
      <c r="I871" s="39" t="s">
        <v>0</v>
      </c>
      <c r="J871" s="40" t="s">
        <v>5248</v>
      </c>
    </row>
    <row r="872" spans="1:10" ht="28.5" x14ac:dyDescent="0.25">
      <c r="A872" s="15" t="s">
        <v>271</v>
      </c>
      <c r="B872" s="42" t="str">
        <f>HYPERLINK(Table1[[#This Row],[Link]], Table1[[#This Row],[Pattern w/out Hyperlink]])</f>
        <v>Element</v>
      </c>
      <c r="C872" s="39">
        <f t="shared" si="13"/>
        <v>5</v>
      </c>
      <c r="D872" s="39" t="s">
        <v>21</v>
      </c>
      <c r="E872" s="39" t="s">
        <v>1466</v>
      </c>
      <c r="F872" s="10">
        <v>62</v>
      </c>
      <c r="G872" s="10"/>
      <c r="H872" s="8" t="s">
        <v>2201</v>
      </c>
      <c r="I872" s="39" t="s">
        <v>0</v>
      </c>
      <c r="J872" s="40" t="s">
        <v>5250</v>
      </c>
    </row>
    <row r="873" spans="1:10" x14ac:dyDescent="0.25">
      <c r="A873" s="15" t="s">
        <v>274</v>
      </c>
      <c r="B873" s="42" t="str">
        <f>HYPERLINK(Table1[[#This Row],[Link]], Table1[[#This Row],[Pattern w/out Hyperlink]])</f>
        <v>Elevation</v>
      </c>
      <c r="C873" s="39">
        <f t="shared" si="13"/>
        <v>5</v>
      </c>
      <c r="D873" s="39" t="s">
        <v>24</v>
      </c>
      <c r="E873" s="39" t="s">
        <v>1466</v>
      </c>
      <c r="F873" s="10">
        <f>Table1[[#This Row],[USD Pricing]]*Exchange!$A$1</f>
        <v>59.43</v>
      </c>
      <c r="G873" s="10">
        <v>42.45</v>
      </c>
      <c r="H873" s="8" t="s">
        <v>1996</v>
      </c>
      <c r="I873" s="39" t="s">
        <v>0</v>
      </c>
      <c r="J873" s="40" t="s">
        <v>5150</v>
      </c>
    </row>
    <row r="874" spans="1:10" x14ac:dyDescent="0.25">
      <c r="A874" s="15" t="s">
        <v>7534</v>
      </c>
      <c r="B874" s="41" t="str">
        <f>HYPERLINK(Table1[[#This Row],[Link]], Table1[[#This Row],[Pattern w/out Hyperlink]])</f>
        <v>Eloquent</v>
      </c>
      <c r="C874" s="39">
        <f t="shared" si="13"/>
        <v>5</v>
      </c>
      <c r="D874" s="39" t="s">
        <v>21</v>
      </c>
      <c r="E874" s="39" t="s">
        <v>1466</v>
      </c>
      <c r="F874" s="10">
        <v>61</v>
      </c>
      <c r="G874" s="10"/>
      <c r="H874" s="8" t="s">
        <v>7535</v>
      </c>
      <c r="I874" s="39" t="s">
        <v>5090</v>
      </c>
      <c r="J874" s="40" t="s">
        <v>5519</v>
      </c>
    </row>
    <row r="875" spans="1:10" x14ac:dyDescent="0.25">
      <c r="A875" s="15" t="s">
        <v>283</v>
      </c>
      <c r="B875" s="42" t="str">
        <f>HYPERLINK(Table1[[#This Row],[Link]], Table1[[#This Row],[Pattern w/out Hyperlink]])</f>
        <v>Encore</v>
      </c>
      <c r="C875" s="39">
        <f t="shared" si="13"/>
        <v>5</v>
      </c>
      <c r="D875" s="39" t="s">
        <v>20</v>
      </c>
      <c r="E875" s="39" t="s">
        <v>1466</v>
      </c>
      <c r="F875" s="10">
        <f>Table1[[#This Row],[USD Pricing]]*Exchange!$A$1</f>
        <v>62.93</v>
      </c>
      <c r="G875" s="10">
        <v>44.95</v>
      </c>
      <c r="H875" s="8" t="s">
        <v>7367</v>
      </c>
      <c r="I875" s="39" t="s">
        <v>1598</v>
      </c>
      <c r="J875" s="40" t="s">
        <v>5216</v>
      </c>
    </row>
    <row r="876" spans="1:10" x14ac:dyDescent="0.25">
      <c r="A876" s="15" t="s">
        <v>3240</v>
      </c>
      <c r="B876" s="41" t="str">
        <f>HYPERLINK(Table1[[#This Row],[Link]], Table1[[#This Row],[Pattern w/out Hyperlink]])</f>
        <v>Enhance</v>
      </c>
      <c r="C876" s="39">
        <f t="shared" si="13"/>
        <v>5</v>
      </c>
      <c r="D876" s="39" t="s">
        <v>28</v>
      </c>
      <c r="E876" s="39" t="s">
        <v>1466</v>
      </c>
      <c r="F876" s="10">
        <f>Table1[[#This Row],[USD Pricing]]*Exchange!$A$1</f>
        <v>61.39</v>
      </c>
      <c r="G876" s="10">
        <v>43.85</v>
      </c>
      <c r="H876" s="8" t="s">
        <v>6693</v>
      </c>
      <c r="I876" s="39" t="s">
        <v>1598</v>
      </c>
      <c r="J876" s="40" t="s">
        <v>5144</v>
      </c>
    </row>
    <row r="877" spans="1:10" x14ac:dyDescent="0.25">
      <c r="A877" s="15" t="s">
        <v>7536</v>
      </c>
      <c r="B877" s="41" t="str">
        <f>HYPERLINK(Table1[[#This Row],[Link]], Table1[[#This Row],[Pattern w/out Hyperlink]])</f>
        <v>Enigma</v>
      </c>
      <c r="C877" s="39">
        <f t="shared" si="13"/>
        <v>5</v>
      </c>
      <c r="D877" s="39" t="s">
        <v>21</v>
      </c>
      <c r="E877" s="39" t="s">
        <v>1466</v>
      </c>
      <c r="F877" s="10">
        <v>61</v>
      </c>
      <c r="G877" s="10"/>
      <c r="H877" s="8" t="s">
        <v>7537</v>
      </c>
      <c r="I877" s="39" t="s">
        <v>0</v>
      </c>
      <c r="J877" s="40" t="s">
        <v>5519</v>
      </c>
    </row>
    <row r="878" spans="1:10" x14ac:dyDescent="0.25">
      <c r="A878" s="15" t="s">
        <v>313</v>
      </c>
      <c r="B878" s="42" t="str">
        <f>HYPERLINK(Table1[[#This Row],[Link]], Table1[[#This Row],[Pattern w/out Hyperlink]])</f>
        <v>Ensemble</v>
      </c>
      <c r="C878" s="39">
        <f t="shared" si="13"/>
        <v>5</v>
      </c>
      <c r="D878" s="39" t="s">
        <v>2721</v>
      </c>
      <c r="E878" s="39" t="s">
        <v>1466</v>
      </c>
      <c r="F878" s="10">
        <v>55.5</v>
      </c>
      <c r="G878" s="10"/>
      <c r="H878" s="8" t="s">
        <v>2756</v>
      </c>
      <c r="I878" s="39" t="s">
        <v>5090</v>
      </c>
      <c r="J878" s="40" t="s">
        <v>5519</v>
      </c>
    </row>
    <row r="879" spans="1:10" ht="28.5" x14ac:dyDescent="0.25">
      <c r="A879" s="15" t="s">
        <v>4622</v>
      </c>
      <c r="B879" s="41" t="str">
        <f>HYPERLINK(Table1[[#This Row],[Link]], Table1[[#This Row],[Pattern w/out Hyperlink]])</f>
        <v>Estate</v>
      </c>
      <c r="C879" s="39">
        <f t="shared" si="13"/>
        <v>5</v>
      </c>
      <c r="D879" s="39" t="s">
        <v>20</v>
      </c>
      <c r="E879" s="39" t="s">
        <v>1466</v>
      </c>
      <c r="F879" s="10">
        <f>Table1[[#This Row],[USD Pricing]]*Exchange!$A$1</f>
        <v>55.93</v>
      </c>
      <c r="G879" s="10">
        <v>39.950000000000003</v>
      </c>
      <c r="H879" s="8" t="s">
        <v>7370</v>
      </c>
      <c r="I879" s="39" t="s">
        <v>0</v>
      </c>
      <c r="J879" s="40" t="s">
        <v>5159</v>
      </c>
    </row>
    <row r="880" spans="1:10" x14ac:dyDescent="0.25">
      <c r="A880" s="15" t="s">
        <v>4266</v>
      </c>
      <c r="B880" s="41" t="str">
        <f>HYPERLINK(Table1[[#This Row],[Link]], Table1[[#This Row],[Pattern w/out Hyperlink]])</f>
        <v>Ethos</v>
      </c>
      <c r="C880" s="39">
        <f t="shared" si="13"/>
        <v>5</v>
      </c>
      <c r="D880" s="39" t="s">
        <v>21</v>
      </c>
      <c r="E880" s="39" t="s">
        <v>1466</v>
      </c>
      <c r="F880" s="10">
        <v>61</v>
      </c>
      <c r="G880" s="10"/>
      <c r="H880" s="8" t="s">
        <v>7542</v>
      </c>
      <c r="I880" s="39" t="s">
        <v>0</v>
      </c>
      <c r="J880" s="40" t="s">
        <v>5519</v>
      </c>
    </row>
    <row r="881" spans="1:10" ht="28.5" x14ac:dyDescent="0.25">
      <c r="A881" s="15" t="s">
        <v>7543</v>
      </c>
      <c r="B881" s="41" t="str">
        <f>HYPERLINK(Table1[[#This Row],[Link]], Table1[[#This Row],[Pattern w/out Hyperlink]])</f>
        <v>Euphoria</v>
      </c>
      <c r="C881" s="39">
        <f t="shared" si="13"/>
        <v>5</v>
      </c>
      <c r="D881" s="39" t="s">
        <v>21</v>
      </c>
      <c r="E881" s="39" t="s">
        <v>1466</v>
      </c>
      <c r="F881" s="10">
        <v>61</v>
      </c>
      <c r="G881" s="10"/>
      <c r="H881" s="8" t="s">
        <v>7544</v>
      </c>
      <c r="I881" s="39" t="s">
        <v>5090</v>
      </c>
      <c r="J881" s="40" t="s">
        <v>5525</v>
      </c>
    </row>
    <row r="882" spans="1:10" x14ac:dyDescent="0.25">
      <c r="A882" s="15" t="s">
        <v>1641</v>
      </c>
      <c r="B882" s="42" t="str">
        <f>HYPERLINK(Table1[[#This Row],[Link]], Table1[[#This Row],[Pattern w/out Hyperlink]])</f>
        <v>Everglades</v>
      </c>
      <c r="C882" s="39">
        <f t="shared" si="13"/>
        <v>5</v>
      </c>
      <c r="D882" s="39" t="s">
        <v>20</v>
      </c>
      <c r="E882" s="39" t="s">
        <v>1466</v>
      </c>
      <c r="F882" s="10">
        <f>Table1[[#This Row],[USD Pricing]]*Exchange!$A$1</f>
        <v>62.93</v>
      </c>
      <c r="G882" s="10">
        <v>44.95</v>
      </c>
      <c r="H882" s="8" t="s">
        <v>7371</v>
      </c>
      <c r="I882" s="39" t="s">
        <v>0</v>
      </c>
      <c r="J882" s="40" t="s">
        <v>5144</v>
      </c>
    </row>
    <row r="883" spans="1:10" x14ac:dyDescent="0.25">
      <c r="A883" s="15" t="s">
        <v>4811</v>
      </c>
      <c r="B883" s="41" t="str">
        <f>HYPERLINK(Table1[[#This Row],[Link]], Table1[[#This Row],[Pattern w/out Hyperlink]])</f>
        <v>Excel</v>
      </c>
      <c r="C883" s="39">
        <f t="shared" si="13"/>
        <v>5</v>
      </c>
      <c r="D883" s="39" t="s">
        <v>21</v>
      </c>
      <c r="E883" s="39" t="s">
        <v>1466</v>
      </c>
      <c r="F883" s="10">
        <v>64</v>
      </c>
      <c r="G883" s="10"/>
      <c r="H883" s="8" t="s">
        <v>4812</v>
      </c>
      <c r="I883" s="39" t="s">
        <v>0</v>
      </c>
      <c r="J883" s="40" t="s">
        <v>5211</v>
      </c>
    </row>
    <row r="884" spans="1:10" ht="28.5" x14ac:dyDescent="0.25">
      <c r="A884" s="15" t="s">
        <v>3837</v>
      </c>
      <c r="B884" s="41" t="str">
        <f>HYPERLINK(Table1[[#This Row],[Link]], Table1[[#This Row],[Pattern w/out Hyperlink]])</f>
        <v>Exeter</v>
      </c>
      <c r="C884" s="39">
        <f t="shared" si="13"/>
        <v>5</v>
      </c>
      <c r="D884" s="39" t="s">
        <v>2664</v>
      </c>
      <c r="E884" s="39" t="s">
        <v>1466</v>
      </c>
      <c r="F884" s="10">
        <f>Table1[[#This Row],[USD Pricing]]*Exchange!$A$1</f>
        <v>62.999999999999993</v>
      </c>
      <c r="G884" s="10">
        <v>45</v>
      </c>
      <c r="H884" s="8" t="s">
        <v>3858</v>
      </c>
      <c r="I884" s="39" t="s">
        <v>0</v>
      </c>
      <c r="J884" s="40" t="s">
        <v>6093</v>
      </c>
    </row>
    <row r="885" spans="1:10" x14ac:dyDescent="0.25">
      <c r="A885" s="15" t="s">
        <v>344</v>
      </c>
      <c r="B885" s="42" t="str">
        <f>HYPERLINK(Table1[[#This Row],[Link]], Table1[[#This Row],[Pattern w/out Hyperlink]])</f>
        <v>Fiji</v>
      </c>
      <c r="C885" s="39">
        <f t="shared" si="13"/>
        <v>5</v>
      </c>
      <c r="D885" s="39" t="s">
        <v>26</v>
      </c>
      <c r="E885" s="39" t="s">
        <v>1466</v>
      </c>
      <c r="F885" s="10">
        <v>64.5</v>
      </c>
      <c r="G885" s="10"/>
      <c r="H885" s="8" t="s">
        <v>1112</v>
      </c>
      <c r="I885" s="39" t="s">
        <v>1598</v>
      </c>
      <c r="J885" s="40" t="s">
        <v>5162</v>
      </c>
    </row>
    <row r="886" spans="1:10" x14ac:dyDescent="0.25">
      <c r="A886" s="15" t="s">
        <v>1480</v>
      </c>
      <c r="B886" s="41" t="str">
        <f>HYPERLINK(Table1[[#This Row],[Link]], Table1[[#This Row],[Pattern w/out Hyperlink]])</f>
        <v>Filament</v>
      </c>
      <c r="C886" s="39">
        <f t="shared" si="13"/>
        <v>5</v>
      </c>
      <c r="D886" s="39" t="s">
        <v>1469</v>
      </c>
      <c r="E886" s="39" t="s">
        <v>1466</v>
      </c>
      <c r="F886" s="10">
        <v>60</v>
      </c>
      <c r="G886" s="10"/>
      <c r="H886" s="8" t="s">
        <v>1506</v>
      </c>
      <c r="I886" s="39" t="s">
        <v>0</v>
      </c>
      <c r="J886" s="40" t="s">
        <v>5606</v>
      </c>
    </row>
    <row r="887" spans="1:10" x14ac:dyDescent="0.25">
      <c r="A887" s="15" t="s">
        <v>1702</v>
      </c>
      <c r="B887" s="42" t="str">
        <f>HYPERLINK(Table1[[#This Row],[Link]], Table1[[#This Row],[Pattern w/out Hyperlink]])</f>
        <v>Finley</v>
      </c>
      <c r="C887" s="39">
        <f t="shared" si="13"/>
        <v>5</v>
      </c>
      <c r="D887" s="39" t="s">
        <v>22</v>
      </c>
      <c r="E887" s="39" t="s">
        <v>1466</v>
      </c>
      <c r="F887" s="10">
        <f>Table1[[#This Row],[USD Pricing]]*Exchange!$A$1</f>
        <v>57.33</v>
      </c>
      <c r="G887" s="10">
        <v>40.950000000000003</v>
      </c>
      <c r="H887" s="8" t="s">
        <v>1703</v>
      </c>
      <c r="I887" s="39" t="s">
        <v>5090</v>
      </c>
      <c r="J887" s="40" t="s">
        <v>5519</v>
      </c>
    </row>
    <row r="888" spans="1:10" x14ac:dyDescent="0.25">
      <c r="A888" s="15" t="s">
        <v>3244</v>
      </c>
      <c r="B888" s="41" t="str">
        <f>HYPERLINK(Table1[[#This Row],[Link]], Table1[[#This Row],[Pattern w/out Hyperlink]])</f>
        <v>Fino</v>
      </c>
      <c r="C888" s="39">
        <f t="shared" si="13"/>
        <v>5</v>
      </c>
      <c r="D888" s="39" t="s">
        <v>28</v>
      </c>
      <c r="E888" s="39" t="s">
        <v>1466</v>
      </c>
      <c r="F888" s="10">
        <f>Table1[[#This Row],[USD Pricing]]*Exchange!$A$1</f>
        <v>58.8</v>
      </c>
      <c r="G888" s="10">
        <v>42</v>
      </c>
      <c r="H888" s="8" t="s">
        <v>6701</v>
      </c>
      <c r="I888" s="39" t="s">
        <v>5090</v>
      </c>
      <c r="J888" s="40" t="s">
        <v>5144</v>
      </c>
    </row>
    <row r="889" spans="1:10" ht="28.5" x14ac:dyDescent="0.25">
      <c r="A889" s="15" t="s">
        <v>4623</v>
      </c>
      <c r="B889" s="41" t="str">
        <f>HYPERLINK(Table1[[#This Row],[Link]], Table1[[#This Row],[Pattern w/out Hyperlink]])</f>
        <v>Fleur</v>
      </c>
      <c r="C889" s="39">
        <f t="shared" si="13"/>
        <v>5</v>
      </c>
      <c r="D889" s="39" t="s">
        <v>20</v>
      </c>
      <c r="E889" s="39" t="s">
        <v>1466</v>
      </c>
      <c r="F889" s="10">
        <f>Table1[[#This Row],[USD Pricing]]*Exchange!$A$1</f>
        <v>55.93</v>
      </c>
      <c r="G889" s="10">
        <v>39.950000000000003</v>
      </c>
      <c r="H889" s="8" t="s">
        <v>7374</v>
      </c>
      <c r="I889" s="39" t="s">
        <v>0</v>
      </c>
      <c r="J889" s="40" t="s">
        <v>5344</v>
      </c>
    </row>
    <row r="890" spans="1:10" ht="28.5" x14ac:dyDescent="0.25">
      <c r="A890" s="15" t="s">
        <v>355</v>
      </c>
      <c r="B890" s="42" t="str">
        <f>HYPERLINK(Table1[[#This Row],[Link]], Table1[[#This Row],[Pattern w/out Hyperlink]])</f>
        <v>Float</v>
      </c>
      <c r="C890" s="39">
        <f t="shared" si="13"/>
        <v>5</v>
      </c>
      <c r="D890" s="39" t="s">
        <v>28</v>
      </c>
      <c r="E890" s="39" t="s">
        <v>1466</v>
      </c>
      <c r="F890" s="10">
        <f>Table1[[#This Row],[USD Pricing]]*Exchange!$A$1</f>
        <v>62.3</v>
      </c>
      <c r="G890" s="10">
        <v>44.5</v>
      </c>
      <c r="H890" s="8" t="s">
        <v>6347</v>
      </c>
      <c r="I890" s="39" t="s">
        <v>0</v>
      </c>
      <c r="J890" s="40" t="s">
        <v>5411</v>
      </c>
    </row>
    <row r="891" spans="1:10" ht="28.5" x14ac:dyDescent="0.25">
      <c r="A891" s="15" t="s">
        <v>370</v>
      </c>
      <c r="B891" s="41" t="str">
        <f>HYPERLINK(Table1[[#This Row],[Link]], Table1[[#This Row],[Pattern w/out Hyperlink]])</f>
        <v>Form</v>
      </c>
      <c r="C891" s="39">
        <f t="shared" si="13"/>
        <v>5</v>
      </c>
      <c r="D891" s="39" t="s">
        <v>24</v>
      </c>
      <c r="E891" s="39" t="s">
        <v>1466</v>
      </c>
      <c r="F891" s="10">
        <f>Table1[[#This Row],[USD Pricing]]*Exchange!$A$1</f>
        <v>62.23</v>
      </c>
      <c r="G891" s="10">
        <v>44.45</v>
      </c>
      <c r="H891" s="8" t="s">
        <v>2000</v>
      </c>
      <c r="I891" s="39" t="s">
        <v>5090</v>
      </c>
      <c r="J891" s="40" t="s">
        <v>5839</v>
      </c>
    </row>
    <row r="892" spans="1:10" x14ac:dyDescent="0.25">
      <c r="A892" s="15" t="s">
        <v>379</v>
      </c>
      <c r="B892" s="42" t="str">
        <f>HYPERLINK(Table1[[#This Row],[Link]], Table1[[#This Row],[Pattern w/out Hyperlink]])</f>
        <v>Free</v>
      </c>
      <c r="C892" s="39">
        <f t="shared" si="13"/>
        <v>5</v>
      </c>
      <c r="D892" s="39" t="s">
        <v>28</v>
      </c>
      <c r="E892" s="39" t="s">
        <v>1466</v>
      </c>
      <c r="F892" s="10">
        <f>Table1[[#This Row],[USD Pricing]]*Exchange!$A$1</f>
        <v>64.399999999999991</v>
      </c>
      <c r="G892" s="10">
        <v>46</v>
      </c>
      <c r="H892" s="8" t="s">
        <v>6352</v>
      </c>
      <c r="I892" s="39" t="s">
        <v>0</v>
      </c>
      <c r="J892" s="40" t="s">
        <v>5150</v>
      </c>
    </row>
    <row r="893" spans="1:10" ht="28.5" x14ac:dyDescent="0.25">
      <c r="A893" s="15" t="s">
        <v>4269</v>
      </c>
      <c r="B893" s="41" t="str">
        <f>HYPERLINK(Table1[[#This Row],[Link]], Table1[[#This Row],[Pattern w/out Hyperlink]])</f>
        <v>Frieze</v>
      </c>
      <c r="C893" s="39">
        <f t="shared" si="13"/>
        <v>5</v>
      </c>
      <c r="D893" s="39" t="s">
        <v>2680</v>
      </c>
      <c r="E893" s="39" t="s">
        <v>1466</v>
      </c>
      <c r="F893" s="10">
        <f>Table1[[#This Row],[USD Pricing]]*Exchange!$A$1</f>
        <v>62.999999999999993</v>
      </c>
      <c r="G893" s="10">
        <v>45</v>
      </c>
      <c r="H893" s="8" t="s">
        <v>7138</v>
      </c>
      <c r="I893" s="39" t="s">
        <v>5090</v>
      </c>
      <c r="J893" s="40" t="s">
        <v>6037</v>
      </c>
    </row>
    <row r="894" spans="1:10" x14ac:dyDescent="0.25">
      <c r="A894" s="15" t="s">
        <v>384</v>
      </c>
      <c r="B894" s="41" t="str">
        <f>HYPERLINK(Table1[[#This Row],[Link]], Table1[[#This Row],[Pattern w/out Hyperlink]])</f>
        <v>Front Desk</v>
      </c>
      <c r="C894" s="39">
        <f t="shared" si="13"/>
        <v>5</v>
      </c>
      <c r="D894" s="39" t="s">
        <v>21</v>
      </c>
      <c r="E894" s="39" t="s">
        <v>1466</v>
      </c>
      <c r="F894" s="10">
        <v>59</v>
      </c>
      <c r="G894" s="10"/>
      <c r="H894" s="8" t="s">
        <v>2211</v>
      </c>
      <c r="I894" s="39" t="s">
        <v>5090</v>
      </c>
      <c r="J894" s="40" t="s">
        <v>5257</v>
      </c>
    </row>
    <row r="895" spans="1:10" ht="28.5" x14ac:dyDescent="0.25">
      <c r="A895" s="15" t="s">
        <v>7378</v>
      </c>
      <c r="B895" s="41" t="str">
        <f>HYPERLINK(Table1[[#This Row],[Link]], Table1[[#This Row],[Pattern w/out Hyperlink]])</f>
        <v>Frontier</v>
      </c>
      <c r="C895" s="39">
        <f t="shared" si="13"/>
        <v>5</v>
      </c>
      <c r="D895" s="39" t="s">
        <v>20</v>
      </c>
      <c r="E895" s="39" t="s">
        <v>1466</v>
      </c>
      <c r="F895" s="10">
        <f>Table1[[#This Row],[USD Pricing]]*Exchange!$A$1</f>
        <v>55.93</v>
      </c>
      <c r="G895" s="10">
        <v>39.950000000000003</v>
      </c>
      <c r="H895" s="8" t="s">
        <v>7379</v>
      </c>
      <c r="I895" s="39" t="s">
        <v>0</v>
      </c>
      <c r="J895" s="40" t="s">
        <v>7380</v>
      </c>
    </row>
    <row r="896" spans="1:10" x14ac:dyDescent="0.25">
      <c r="A896" s="15" t="s">
        <v>2213</v>
      </c>
      <c r="B896" s="41" t="str">
        <f>HYPERLINK(Table1[[#This Row],[Link]], Table1[[#This Row],[Pattern w/out Hyperlink]])</f>
        <v>Galleon</v>
      </c>
      <c r="C896" s="39">
        <f t="shared" si="13"/>
        <v>5</v>
      </c>
      <c r="D896" s="39" t="s">
        <v>21</v>
      </c>
      <c r="E896" s="39" t="s">
        <v>1466</v>
      </c>
      <c r="F896" s="10">
        <v>58</v>
      </c>
      <c r="G896" s="10"/>
      <c r="H896" s="8" t="s">
        <v>2214</v>
      </c>
      <c r="I896" s="39" t="s">
        <v>5090</v>
      </c>
      <c r="J896" s="40" t="s">
        <v>5144</v>
      </c>
    </row>
    <row r="897" spans="1:10" x14ac:dyDescent="0.25">
      <c r="A897" s="15" t="s">
        <v>404</v>
      </c>
      <c r="B897" s="42" t="str">
        <f>HYPERLINK(Table1[[#This Row],[Link]], Table1[[#This Row],[Pattern w/out Hyperlink]])</f>
        <v>Glamour</v>
      </c>
      <c r="C897" s="39">
        <f t="shared" si="13"/>
        <v>5</v>
      </c>
      <c r="D897" s="39" t="s">
        <v>20</v>
      </c>
      <c r="E897" s="39" t="s">
        <v>1466</v>
      </c>
      <c r="F897" s="10">
        <f>Table1[[#This Row],[USD Pricing]]*Exchange!$A$1</f>
        <v>55.93</v>
      </c>
      <c r="G897" s="10">
        <v>39.950000000000003</v>
      </c>
      <c r="H897" s="8" t="s">
        <v>7383</v>
      </c>
      <c r="I897" s="39" t="s">
        <v>5090</v>
      </c>
      <c r="J897" s="40" t="s">
        <v>5144</v>
      </c>
    </row>
    <row r="898" spans="1:10" x14ac:dyDescent="0.25">
      <c r="A898" s="15" t="s">
        <v>4624</v>
      </c>
      <c r="B898" s="41" t="str">
        <f>HYPERLINK(Table1[[#This Row],[Link]], Table1[[#This Row],[Pattern w/out Hyperlink]])</f>
        <v>Glee</v>
      </c>
      <c r="C898" s="39">
        <f t="shared" ref="C898:C961" si="14">IF(F898&lt;=$L$1,$K$1,IF(AND(F898&gt;=$L$2,F898&lt;=$M$2),$K$2,IF(AND(F898&gt;=$L$3,F898&lt;=$M$3),$K$3,IF(AND(F898&gt;=$L$4,F898&lt;=$M$4),$K$4,IF(AND(F898&gt;=$L$5,F898&lt;=$M$5),$K$5,IF(AND(F898&gt;=$L$6,F898&lt;=$M$6),$K$6,IF(AND(F898&gt;=$L$7,F898&lt;=$M$7),$K$7,IF(AND(F898&gt;=$L$8,F898&lt;=$M$8),$K$8,IF(AND(F898&gt;=$L$9,F898&lt;=$M$9),$K$9,IF(AND(F898&gt;$L$10,F898&lt;=$M$10),$K$10,IF(AND(F898&gt;=$L$11,F898&lt;=$M$11),$K$11,IF(AND(F898&gt;=$L$12,F898&lt;=$M$12),$K$12,IF(AND(F898&gt;=$L$13,F898&lt;=$M$13),$K$13,IF(AND(F898&gt;=$L$14,F898&lt;=$M$14),$K$14,IF(AND(F898&gt;=$L$15,F898&lt;=$M$15),$K$15,IF(AND(F898&gt;=$L$16,F898&lt;=$M$16),$K$16,IF(AND(F898&gt;=$L$17,F898&lt;=$M$17),$K$17,IF(AND(F898&gt;=$L$18,F898&lt;=$M$18),$K$18,IF(AND(F898&gt;=$L$19,F898&lt;=$M$19),$K$19,IF(AND(F898&gt;=$L$20,F898&lt;=$M$20),$K$20,IF(AND(F898&gt;=$L$21,F898&lt;=$M$21),$K$21,IF(AND(F898&gt;=$L$22,F898&lt;=$M$22),$K$22,IF(AND(F898&gt;=$L$23,F898&lt;=$M$23),$K$23,IF(AND(F898&gt;=$L$24,F898&lt;=$M$24),$K$24,IF(AND(F898&gt;=$L$25,F898&lt;=$M$25),$K$25,IF(AND(F898&gt;=$L$26,F898&lt;=$M$26),$K$26,IF(AND(F898&gt;=$L$27,F898&lt;=$M$27),$K$27,IF(AND(F898&gt;=$L$28,F898&lt;=$M$28),$K$28,IF(AND(F898&gt;=$L$29,F898&lt;=$M$29),$K$29,IF(AND(F898&gt;=$L$30,F898&lt;=$M$30),$K$30,IF(AND(F898&gt;=$L$31,F898&lt;=$M$31),$K$31,IF(AND(F898&gt;=$L$32,F898&lt;=$M$32),$K$32,""))))))))))))))))))))))))))))))))</f>
        <v>5</v>
      </c>
      <c r="D898" s="39" t="s">
        <v>20</v>
      </c>
      <c r="E898" s="39" t="s">
        <v>1466</v>
      </c>
      <c r="F898" s="10">
        <f>Table1[[#This Row],[USD Pricing]]*Exchange!$A$1</f>
        <v>55.93</v>
      </c>
      <c r="G898" s="10">
        <v>39.950000000000003</v>
      </c>
      <c r="H898" s="8" t="s">
        <v>7384</v>
      </c>
      <c r="I898" s="39" t="s">
        <v>5090</v>
      </c>
      <c r="J898" s="40" t="s">
        <v>5144</v>
      </c>
    </row>
    <row r="899" spans="1:10" ht="28.5" x14ac:dyDescent="0.25">
      <c r="A899" s="15" t="s">
        <v>406</v>
      </c>
      <c r="B899" s="42" t="str">
        <f>HYPERLINK(Table1[[#This Row],[Link]], Table1[[#This Row],[Pattern w/out Hyperlink]])</f>
        <v>Glen</v>
      </c>
      <c r="C899" s="39">
        <f t="shared" si="14"/>
        <v>5</v>
      </c>
      <c r="D899" s="39" t="s">
        <v>23</v>
      </c>
      <c r="E899" s="39" t="s">
        <v>1466</v>
      </c>
      <c r="F899" s="10">
        <v>60.75</v>
      </c>
      <c r="G899" s="10"/>
      <c r="H899" s="8" t="s">
        <v>1386</v>
      </c>
      <c r="I899" s="39" t="s">
        <v>0</v>
      </c>
      <c r="J899" s="40" t="s">
        <v>5354</v>
      </c>
    </row>
    <row r="900" spans="1:10" x14ac:dyDescent="0.25">
      <c r="A900" s="15" t="s">
        <v>2966</v>
      </c>
      <c r="B900" s="41" t="str">
        <f>HYPERLINK(Table1[[#This Row],[Link]], Table1[[#This Row],[Pattern w/out Hyperlink]])</f>
        <v>Glimmer</v>
      </c>
      <c r="C900" s="39">
        <f t="shared" si="14"/>
        <v>5</v>
      </c>
      <c r="D900" s="39" t="s">
        <v>2664</v>
      </c>
      <c r="E900" s="39" t="s">
        <v>1466</v>
      </c>
      <c r="F900" s="10">
        <f>Table1[[#This Row],[USD Pricing]]*Exchange!$A$1</f>
        <v>62.999999999999993</v>
      </c>
      <c r="G900" s="10">
        <v>45</v>
      </c>
      <c r="H900" s="8" t="s">
        <v>3861</v>
      </c>
      <c r="I900" s="39" t="s">
        <v>5090</v>
      </c>
      <c r="J900" s="40" t="s">
        <v>5144</v>
      </c>
    </row>
    <row r="901" spans="1:10" ht="28.5" x14ac:dyDescent="0.25">
      <c r="A901" s="15" t="s">
        <v>2217</v>
      </c>
      <c r="B901" s="42" t="str">
        <f>HYPERLINK(Table1[[#This Row],[Link]], Table1[[#This Row],[Pattern w/out Hyperlink]])</f>
        <v>Glissette</v>
      </c>
      <c r="C901" s="39">
        <f t="shared" si="14"/>
        <v>5</v>
      </c>
      <c r="D901" s="39" t="s">
        <v>21</v>
      </c>
      <c r="E901" s="39" t="s">
        <v>1466</v>
      </c>
      <c r="F901" s="10">
        <v>62</v>
      </c>
      <c r="G901" s="10"/>
      <c r="H901" s="8" t="s">
        <v>2218</v>
      </c>
      <c r="I901" s="39" t="s">
        <v>0</v>
      </c>
      <c r="J901" s="40" t="s">
        <v>5261</v>
      </c>
    </row>
    <row r="902" spans="1:10" ht="28.5" x14ac:dyDescent="0.25">
      <c r="A902" s="15" t="s">
        <v>409</v>
      </c>
      <c r="B902" s="41" t="str">
        <f>HYPERLINK(Table1[[#This Row],[Link]], Table1[[#This Row],[Pattern w/out Hyperlink]])</f>
        <v>Glitz</v>
      </c>
      <c r="C902" s="39">
        <f t="shared" si="14"/>
        <v>5</v>
      </c>
      <c r="D902" s="39" t="s">
        <v>2680</v>
      </c>
      <c r="E902" s="39" t="s">
        <v>1466</v>
      </c>
      <c r="F902" s="10">
        <f>Table1[[#This Row],[USD Pricing]]*Exchange!$A$1</f>
        <v>62.999999999999993</v>
      </c>
      <c r="G902" s="10">
        <v>45</v>
      </c>
      <c r="H902" s="8" t="s">
        <v>7141</v>
      </c>
      <c r="I902" s="39" t="s">
        <v>0</v>
      </c>
      <c r="J902" s="40" t="s">
        <v>6047</v>
      </c>
    </row>
    <row r="903" spans="1:10" ht="28.5" x14ac:dyDescent="0.25">
      <c r="A903" s="15" t="s">
        <v>411</v>
      </c>
      <c r="B903" s="42" t="str">
        <f>HYPERLINK(Table1[[#This Row],[Link]], Table1[[#This Row],[Pattern w/out Hyperlink]])</f>
        <v>Graph</v>
      </c>
      <c r="C903" s="39">
        <f t="shared" si="14"/>
        <v>5</v>
      </c>
      <c r="D903" s="39" t="s">
        <v>22</v>
      </c>
      <c r="E903" s="39" t="s">
        <v>1466</v>
      </c>
      <c r="F903" s="10">
        <f>Table1[[#This Row],[USD Pricing]]*Exchange!$A$1</f>
        <v>60.13</v>
      </c>
      <c r="G903" s="10">
        <v>42.95</v>
      </c>
      <c r="H903" s="8" t="s">
        <v>1709</v>
      </c>
      <c r="I903" s="39" t="s">
        <v>5090</v>
      </c>
      <c r="J903" s="40" t="s">
        <v>6126</v>
      </c>
    </row>
    <row r="904" spans="1:10" ht="28.5" x14ac:dyDescent="0.25">
      <c r="A904" s="15" t="s">
        <v>412</v>
      </c>
      <c r="B904" s="42" t="str">
        <f>HYPERLINK(Table1[[#This Row],[Link]], Table1[[#This Row],[Pattern w/out Hyperlink]])</f>
        <v>Gravity</v>
      </c>
      <c r="C904" s="39">
        <f t="shared" si="14"/>
        <v>5</v>
      </c>
      <c r="D904" s="39" t="s">
        <v>22</v>
      </c>
      <c r="E904" s="39" t="s">
        <v>1466</v>
      </c>
      <c r="F904" s="10">
        <f>Table1[[#This Row],[USD Pricing]]*Exchange!$A$1</f>
        <v>61.599999999999994</v>
      </c>
      <c r="G904" s="10">
        <v>44</v>
      </c>
      <c r="H904" s="8" t="s">
        <v>1710</v>
      </c>
      <c r="I904" s="39" t="s">
        <v>0</v>
      </c>
      <c r="J904" s="40" t="s">
        <v>6125</v>
      </c>
    </row>
    <row r="905" spans="1:10" x14ac:dyDescent="0.25">
      <c r="A905" s="15" t="s">
        <v>412</v>
      </c>
      <c r="B905" s="42" t="str">
        <f>HYPERLINK(Table1[[#This Row],[Link]], Table1[[#This Row],[Pattern w/out Hyperlink]])</f>
        <v>Gravity</v>
      </c>
      <c r="C905" s="39">
        <f t="shared" si="14"/>
        <v>5</v>
      </c>
      <c r="D905" s="39" t="s">
        <v>24</v>
      </c>
      <c r="E905" s="39" t="s">
        <v>1466</v>
      </c>
      <c r="F905" s="10">
        <f>Table1[[#This Row],[USD Pricing]]*Exchange!$A$1</f>
        <v>58.03</v>
      </c>
      <c r="G905" s="10">
        <v>41.45</v>
      </c>
      <c r="H905" s="8" t="s">
        <v>2006</v>
      </c>
      <c r="I905" s="39" t="s">
        <v>1598</v>
      </c>
      <c r="J905" s="40" t="s">
        <v>5285</v>
      </c>
    </row>
    <row r="906" spans="1:10" x14ac:dyDescent="0.25">
      <c r="A906" s="15" t="s">
        <v>4179</v>
      </c>
      <c r="B906" s="41" t="str">
        <f>HYPERLINK(Table1[[#This Row],[Link]], Table1[[#This Row],[Pattern w/out Hyperlink]])</f>
        <v>Gumption</v>
      </c>
      <c r="C906" s="39">
        <f t="shared" si="14"/>
        <v>5</v>
      </c>
      <c r="D906" s="39" t="s">
        <v>2494</v>
      </c>
      <c r="E906" s="39" t="s">
        <v>1466</v>
      </c>
      <c r="F906" s="10">
        <f>Table1[[#This Row],[USD Pricing]]*Exchange!$A$1</f>
        <v>64.89</v>
      </c>
      <c r="G906" s="10">
        <v>46.35</v>
      </c>
      <c r="H906" s="8" t="s">
        <v>4180</v>
      </c>
      <c r="I906" s="39" t="s">
        <v>5090</v>
      </c>
      <c r="J906" s="40" t="s">
        <v>5289</v>
      </c>
    </row>
    <row r="907" spans="1:10" x14ac:dyDescent="0.25">
      <c r="A907" s="15" t="s">
        <v>424</v>
      </c>
      <c r="B907" s="42" t="str">
        <f>HYPERLINK(Table1[[#This Row],[Link]], Table1[[#This Row],[Pattern w/out Hyperlink]])</f>
        <v>Habit</v>
      </c>
      <c r="C907" s="39">
        <f t="shared" si="14"/>
        <v>5</v>
      </c>
      <c r="D907" s="39" t="s">
        <v>28</v>
      </c>
      <c r="E907" s="39" t="s">
        <v>1466</v>
      </c>
      <c r="F907" s="10">
        <f>Table1[[#This Row],[USD Pricing]]*Exchange!$A$1</f>
        <v>55.3</v>
      </c>
      <c r="G907" s="10">
        <v>39.5</v>
      </c>
      <c r="H907" s="8" t="s">
        <v>6361</v>
      </c>
      <c r="I907" s="39" t="s">
        <v>0</v>
      </c>
      <c r="J907" s="40" t="s">
        <v>5150</v>
      </c>
    </row>
    <row r="908" spans="1:10" x14ac:dyDescent="0.25">
      <c r="A908" s="15" t="s">
        <v>426</v>
      </c>
      <c r="B908" s="42" t="str">
        <f>HYPERLINK(Table1[[#This Row],[Link]], Table1[[#This Row],[Pattern w/out Hyperlink]])</f>
        <v>Haiku</v>
      </c>
      <c r="C908" s="39">
        <f t="shared" si="14"/>
        <v>5</v>
      </c>
      <c r="D908" s="39" t="s">
        <v>20</v>
      </c>
      <c r="E908" s="39" t="s">
        <v>1466</v>
      </c>
      <c r="F908" s="10">
        <f>Table1[[#This Row],[USD Pricing]]*Exchange!$A$1</f>
        <v>55.93</v>
      </c>
      <c r="G908" s="10">
        <v>39.950000000000003</v>
      </c>
      <c r="H908" s="8" t="s">
        <v>7385</v>
      </c>
      <c r="I908" s="39" t="s">
        <v>0</v>
      </c>
      <c r="J908" s="40" t="s">
        <v>5144</v>
      </c>
    </row>
    <row r="909" spans="1:10" ht="28.5" x14ac:dyDescent="0.25">
      <c r="A909" s="15" t="s">
        <v>7146</v>
      </c>
      <c r="B909" s="41" t="str">
        <f>HYPERLINK(Table1[[#This Row],[Link]], Table1[[#This Row],[Pattern w/out Hyperlink]])</f>
        <v>Hali</v>
      </c>
      <c r="C909" s="39">
        <f t="shared" si="14"/>
        <v>5</v>
      </c>
      <c r="D909" s="39" t="s">
        <v>2680</v>
      </c>
      <c r="E909" s="39" t="s">
        <v>1466</v>
      </c>
      <c r="F909" s="10">
        <f>Table1[[#This Row],[USD Pricing]]*Exchange!$A$1</f>
        <v>62.999999999999993</v>
      </c>
      <c r="G909" s="10">
        <v>45</v>
      </c>
      <c r="H909" s="8" t="s">
        <v>7147</v>
      </c>
      <c r="I909" s="39" t="s">
        <v>5090</v>
      </c>
      <c r="J909" s="40" t="s">
        <v>5973</v>
      </c>
    </row>
    <row r="910" spans="1:10" x14ac:dyDescent="0.25">
      <c r="A910" s="15" t="s">
        <v>428</v>
      </c>
      <c r="B910" s="42" t="str">
        <f>HYPERLINK(Table1[[#This Row],[Link]], Table1[[#This Row],[Pattern w/out Hyperlink]])</f>
        <v>Hampstead</v>
      </c>
      <c r="C910" s="39">
        <f t="shared" si="14"/>
        <v>5</v>
      </c>
      <c r="D910" s="39" t="s">
        <v>21</v>
      </c>
      <c r="E910" s="39" t="s">
        <v>1466</v>
      </c>
      <c r="F910" s="10">
        <v>56</v>
      </c>
      <c r="G910" s="10"/>
      <c r="H910" s="8" t="s">
        <v>2223</v>
      </c>
      <c r="I910" s="39" t="s">
        <v>1598</v>
      </c>
      <c r="J910" s="40" t="s">
        <v>5144</v>
      </c>
    </row>
    <row r="911" spans="1:10" x14ac:dyDescent="0.25">
      <c r="A911" s="15" t="s">
        <v>2224</v>
      </c>
      <c r="B911" s="42" t="str">
        <f>HYPERLINK(Table1[[#This Row],[Link]], Table1[[#This Row],[Pattern w/out Hyperlink]])</f>
        <v>Harbor Lights</v>
      </c>
      <c r="C911" s="39">
        <f t="shared" si="14"/>
        <v>5</v>
      </c>
      <c r="D911" s="39" t="s">
        <v>21</v>
      </c>
      <c r="E911" s="39" t="s">
        <v>1466</v>
      </c>
      <c r="F911" s="10">
        <v>56</v>
      </c>
      <c r="G911" s="10"/>
      <c r="H911" s="8" t="s">
        <v>2225</v>
      </c>
      <c r="I911" s="39" t="s">
        <v>1598</v>
      </c>
      <c r="J911" s="40" t="s">
        <v>5144</v>
      </c>
    </row>
    <row r="912" spans="1:10" ht="28.5" x14ac:dyDescent="0.25">
      <c r="A912" s="15" t="s">
        <v>1713</v>
      </c>
      <c r="B912" s="42" t="str">
        <f>HYPERLINK(Table1[[#This Row],[Link]], Table1[[#This Row],[Pattern w/out Hyperlink]])</f>
        <v>Harrison - MB</v>
      </c>
      <c r="C912" s="39">
        <f t="shared" si="14"/>
        <v>5</v>
      </c>
      <c r="D912" s="39" t="s">
        <v>22</v>
      </c>
      <c r="E912" s="39" t="s">
        <v>1466</v>
      </c>
      <c r="F912" s="10">
        <f>Table1[[#This Row],[USD Pricing]]*Exchange!$A$1</f>
        <v>55.93</v>
      </c>
      <c r="G912" s="10">
        <v>39.950000000000003</v>
      </c>
      <c r="H912" s="8" t="s">
        <v>1714</v>
      </c>
      <c r="I912" s="39" t="s">
        <v>5090</v>
      </c>
      <c r="J912" s="40" t="s">
        <v>5362</v>
      </c>
    </row>
    <row r="913" spans="1:10" x14ac:dyDescent="0.25">
      <c r="A913" s="15" t="s">
        <v>435</v>
      </c>
      <c r="B913" s="42" t="str">
        <f>HYPERLINK(Table1[[#This Row],[Link]], Table1[[#This Row],[Pattern w/out Hyperlink]])</f>
        <v>Hashtag</v>
      </c>
      <c r="C913" s="39">
        <f t="shared" si="14"/>
        <v>5</v>
      </c>
      <c r="D913" s="39" t="s">
        <v>27</v>
      </c>
      <c r="E913" s="39" t="s">
        <v>1466</v>
      </c>
      <c r="F913" s="10">
        <v>57.75</v>
      </c>
      <c r="G913" s="10"/>
      <c r="H913" s="15" t="s">
        <v>1340</v>
      </c>
      <c r="I913" s="39" t="s">
        <v>5090</v>
      </c>
      <c r="J913" s="40" t="s">
        <v>5866</v>
      </c>
    </row>
    <row r="914" spans="1:10" x14ac:dyDescent="0.25">
      <c r="A914" s="15" t="s">
        <v>435</v>
      </c>
      <c r="B914" s="41" t="str">
        <f>HYPERLINK(Table1[[#This Row],[Link]], Table1[[#This Row],[Pattern w/out Hyperlink]])</f>
        <v>Hashtag</v>
      </c>
      <c r="C914" s="39">
        <f t="shared" si="14"/>
        <v>5</v>
      </c>
      <c r="D914" s="39" t="s">
        <v>2664</v>
      </c>
      <c r="E914" s="39" t="s">
        <v>1466</v>
      </c>
      <c r="F914" s="10">
        <f>Table1[[#This Row],[USD Pricing]]*Exchange!$A$1</f>
        <v>62.999999999999993</v>
      </c>
      <c r="G914" s="10">
        <v>45</v>
      </c>
      <c r="H914" s="8" t="s">
        <v>3864</v>
      </c>
      <c r="I914" s="39" t="s">
        <v>0</v>
      </c>
      <c r="J914" s="40" t="s">
        <v>5144</v>
      </c>
    </row>
    <row r="915" spans="1:10" x14ac:dyDescent="0.25">
      <c r="A915" s="15" t="s">
        <v>3841</v>
      </c>
      <c r="B915" s="41" t="str">
        <f>HYPERLINK(Table1[[#This Row],[Link]], Table1[[#This Row],[Pattern w/out Hyperlink]])</f>
        <v>Helena</v>
      </c>
      <c r="C915" s="39">
        <f t="shared" si="14"/>
        <v>5</v>
      </c>
      <c r="D915" s="39" t="s">
        <v>2664</v>
      </c>
      <c r="E915" s="39" t="s">
        <v>1466</v>
      </c>
      <c r="F915" s="10">
        <f>Table1[[#This Row],[USD Pricing]]*Exchange!$A$1</f>
        <v>62.999999999999993</v>
      </c>
      <c r="G915" s="10">
        <v>45</v>
      </c>
      <c r="H915" s="8" t="s">
        <v>3865</v>
      </c>
      <c r="I915" s="39" t="s">
        <v>0</v>
      </c>
      <c r="J915" s="40" t="s">
        <v>5144</v>
      </c>
    </row>
    <row r="916" spans="1:10" ht="28.5" x14ac:dyDescent="0.25">
      <c r="A916" s="15" t="s">
        <v>441</v>
      </c>
      <c r="B916" s="41" t="str">
        <f>HYPERLINK(Table1[[#This Row],[Link]], Table1[[#This Row],[Pattern w/out Hyperlink]])</f>
        <v>Heritage</v>
      </c>
      <c r="C916" s="39">
        <f t="shared" si="14"/>
        <v>5</v>
      </c>
      <c r="D916" s="39" t="s">
        <v>20</v>
      </c>
      <c r="E916" s="39" t="s">
        <v>1466</v>
      </c>
      <c r="F916" s="10">
        <f>Table1[[#This Row],[USD Pricing]]*Exchange!$A$1</f>
        <v>55.93</v>
      </c>
      <c r="G916" s="10">
        <v>39.950000000000003</v>
      </c>
      <c r="H916" s="8" t="s">
        <v>7389</v>
      </c>
      <c r="I916" s="39" t="s">
        <v>0</v>
      </c>
      <c r="J916" s="40" t="s">
        <v>5355</v>
      </c>
    </row>
    <row r="917" spans="1:10" x14ac:dyDescent="0.25">
      <c r="A917" s="15" t="s">
        <v>4839</v>
      </c>
      <c r="B917" s="41" t="str">
        <f>HYPERLINK(Table1[[#This Row],[Link]], Table1[[#This Row],[Pattern w/out Hyperlink]])</f>
        <v>Hero</v>
      </c>
      <c r="C917" s="39">
        <f t="shared" si="14"/>
        <v>5</v>
      </c>
      <c r="D917" s="39" t="s">
        <v>21</v>
      </c>
      <c r="E917" s="39" t="s">
        <v>1466</v>
      </c>
      <c r="F917" s="10">
        <v>56</v>
      </c>
      <c r="G917" s="10"/>
      <c r="H917" s="8" t="s">
        <v>4838</v>
      </c>
      <c r="I917" s="39" t="s">
        <v>1598</v>
      </c>
      <c r="J917" s="40" t="s">
        <v>5150</v>
      </c>
    </row>
    <row r="918" spans="1:10" x14ac:dyDescent="0.25">
      <c r="A918" s="15" t="s">
        <v>1642</v>
      </c>
      <c r="B918" s="42" t="str">
        <f>HYPERLINK(Table1[[#This Row],[Link]], Table1[[#This Row],[Pattern w/out Hyperlink]])</f>
        <v>High Line</v>
      </c>
      <c r="C918" s="39">
        <f t="shared" si="14"/>
        <v>5</v>
      </c>
      <c r="D918" s="39" t="s">
        <v>20</v>
      </c>
      <c r="E918" s="39" t="s">
        <v>1466</v>
      </c>
      <c r="F918" s="10">
        <f>Table1[[#This Row],[USD Pricing]]*Exchange!$A$1</f>
        <v>55.93</v>
      </c>
      <c r="G918" s="10">
        <v>39.950000000000003</v>
      </c>
      <c r="H918" s="8" t="s">
        <v>1643</v>
      </c>
      <c r="I918" s="39" t="s">
        <v>5090</v>
      </c>
      <c r="J918" s="40" t="s">
        <v>5144</v>
      </c>
    </row>
    <row r="919" spans="1:10" ht="28.5" x14ac:dyDescent="0.25">
      <c r="A919" s="15" t="s">
        <v>7561</v>
      </c>
      <c r="B919" s="41" t="str">
        <f>HYPERLINK(Table1[[#This Row],[Link]], Table1[[#This Row],[Pattern w/out Hyperlink]])</f>
        <v>High Tide</v>
      </c>
      <c r="C919" s="39">
        <f t="shared" si="14"/>
        <v>5</v>
      </c>
      <c r="D919" s="39" t="s">
        <v>21</v>
      </c>
      <c r="E919" s="39" t="s">
        <v>1466</v>
      </c>
      <c r="F919" s="10">
        <v>61</v>
      </c>
      <c r="G919" s="10"/>
      <c r="H919" s="8" t="s">
        <v>7562</v>
      </c>
      <c r="I919" s="39" t="s">
        <v>0</v>
      </c>
      <c r="J919" s="40" t="s">
        <v>7563</v>
      </c>
    </row>
    <row r="920" spans="1:10" x14ac:dyDescent="0.25">
      <c r="A920" s="15" t="s">
        <v>2107</v>
      </c>
      <c r="B920" s="42" t="str">
        <f>HYPERLINK(Table1[[#This Row],[Link]], Table1[[#This Row],[Pattern w/out Hyperlink]])</f>
        <v>Highline</v>
      </c>
      <c r="C920" s="39">
        <f t="shared" si="14"/>
        <v>5</v>
      </c>
      <c r="D920" s="39" t="s">
        <v>28</v>
      </c>
      <c r="E920" s="39" t="s">
        <v>1466</v>
      </c>
      <c r="F920" s="10">
        <f>Table1[[#This Row],[USD Pricing]]*Exchange!$A$1</f>
        <v>60.55</v>
      </c>
      <c r="G920" s="10">
        <v>43.25</v>
      </c>
      <c r="H920" s="8" t="s">
        <v>6363</v>
      </c>
      <c r="I920" s="39" t="s">
        <v>0</v>
      </c>
      <c r="J920" s="40" t="s">
        <v>5353</v>
      </c>
    </row>
    <row r="921" spans="1:10" x14ac:dyDescent="0.25">
      <c r="A921" s="15" t="s">
        <v>450</v>
      </c>
      <c r="B921" s="42" t="str">
        <f>HYPERLINK(Table1[[#This Row],[Link]], Table1[[#This Row],[Pattern w/out Hyperlink]])</f>
        <v>Hit Parade</v>
      </c>
      <c r="C921" s="39">
        <f t="shared" si="14"/>
        <v>5</v>
      </c>
      <c r="D921" s="39" t="s">
        <v>21</v>
      </c>
      <c r="E921" s="39" t="s">
        <v>1466</v>
      </c>
      <c r="F921" s="10">
        <v>59</v>
      </c>
      <c r="G921" s="10"/>
      <c r="H921" s="8" t="s">
        <v>1228</v>
      </c>
      <c r="I921" s="39" t="s">
        <v>0</v>
      </c>
      <c r="J921" s="40" t="s">
        <v>5144</v>
      </c>
    </row>
    <row r="922" spans="1:10" x14ac:dyDescent="0.25">
      <c r="A922" s="15" t="s">
        <v>3251</v>
      </c>
      <c r="B922" s="41" t="str">
        <f>HYPERLINK(Table1[[#This Row],[Link]], Table1[[#This Row],[Pattern w/out Hyperlink]])</f>
        <v>Homage</v>
      </c>
      <c r="C922" s="39">
        <f t="shared" si="14"/>
        <v>5</v>
      </c>
      <c r="D922" s="39" t="s">
        <v>28</v>
      </c>
      <c r="E922" s="39" t="s">
        <v>1466</v>
      </c>
      <c r="F922" s="10">
        <f>Table1[[#This Row],[USD Pricing]]*Exchange!$A$1</f>
        <v>60.969999999999992</v>
      </c>
      <c r="G922" s="10">
        <v>43.55</v>
      </c>
      <c r="H922" s="8" t="s">
        <v>6721</v>
      </c>
      <c r="I922" s="39" t="s">
        <v>0</v>
      </c>
      <c r="J922" s="40" t="s">
        <v>5423</v>
      </c>
    </row>
    <row r="923" spans="1:10" x14ac:dyDescent="0.25">
      <c r="A923" s="15" t="s">
        <v>454</v>
      </c>
      <c r="B923" s="42" t="str">
        <f>HYPERLINK(Table1[[#This Row],[Link]], Table1[[#This Row],[Pattern w/out Hyperlink]])</f>
        <v>Homestead</v>
      </c>
      <c r="C923" s="39">
        <f t="shared" si="14"/>
        <v>5</v>
      </c>
      <c r="D923" s="39" t="s">
        <v>20</v>
      </c>
      <c r="E923" s="39" t="s">
        <v>1466</v>
      </c>
      <c r="F923" s="10">
        <f>Table1[[#This Row],[USD Pricing]]*Exchange!$A$1</f>
        <v>55.93</v>
      </c>
      <c r="G923" s="10">
        <v>39.950000000000003</v>
      </c>
      <c r="H923" s="8" t="s">
        <v>7393</v>
      </c>
      <c r="I923" s="39" t="s">
        <v>5090</v>
      </c>
      <c r="J923" s="40" t="s">
        <v>5144</v>
      </c>
    </row>
    <row r="924" spans="1:10" ht="28.5" x14ac:dyDescent="0.25">
      <c r="A924" s="15" t="s">
        <v>458</v>
      </c>
      <c r="B924" s="42" t="str">
        <f>HYPERLINK(Table1[[#This Row],[Link]], Table1[[#This Row],[Pattern w/out Hyperlink]])</f>
        <v>How Dashing</v>
      </c>
      <c r="C924" s="39">
        <f t="shared" si="14"/>
        <v>5</v>
      </c>
      <c r="D924" s="39" t="s">
        <v>21</v>
      </c>
      <c r="E924" s="39" t="s">
        <v>1466</v>
      </c>
      <c r="F924" s="10">
        <v>64</v>
      </c>
      <c r="G924" s="10"/>
      <c r="H924" s="8" t="s">
        <v>1229</v>
      </c>
      <c r="I924" s="39" t="s">
        <v>5090</v>
      </c>
      <c r="J924" s="40" t="s">
        <v>5264</v>
      </c>
    </row>
    <row r="925" spans="1:10" x14ac:dyDescent="0.25">
      <c r="A925" s="15" t="s">
        <v>459</v>
      </c>
      <c r="B925" s="42" t="str">
        <f>HYPERLINK(Table1[[#This Row],[Link]], Table1[[#This Row],[Pattern w/out Hyperlink]])</f>
        <v>Hue</v>
      </c>
      <c r="C925" s="39">
        <f t="shared" si="14"/>
        <v>5</v>
      </c>
      <c r="D925" s="39" t="s">
        <v>28</v>
      </c>
      <c r="E925" s="39" t="s">
        <v>1466</v>
      </c>
      <c r="F925" s="10">
        <f>Table1[[#This Row],[USD Pricing]]*Exchange!$A$1</f>
        <v>56.699999999999996</v>
      </c>
      <c r="G925" s="10">
        <v>40.5</v>
      </c>
      <c r="H925" s="8" t="s">
        <v>6366</v>
      </c>
      <c r="I925" s="39" t="s">
        <v>1598</v>
      </c>
      <c r="J925" s="40" t="s">
        <v>5150</v>
      </c>
    </row>
    <row r="926" spans="1:10" ht="28.5" x14ac:dyDescent="0.25">
      <c r="A926" s="15" t="s">
        <v>6492</v>
      </c>
      <c r="B926" s="41" t="str">
        <f>HYPERLINK(Table1[[#This Row],[Link]], Table1[[#This Row],[Pattern w/out Hyperlink]])</f>
        <v>Hum</v>
      </c>
      <c r="C926" s="39">
        <f t="shared" si="14"/>
        <v>5</v>
      </c>
      <c r="D926" s="39" t="s">
        <v>28</v>
      </c>
      <c r="E926" s="39" t="s">
        <v>1466</v>
      </c>
      <c r="F926" s="10">
        <f>Table1[[#This Row],[USD Pricing]]*Exchange!$A$1</f>
        <v>63.699999999999996</v>
      </c>
      <c r="G926" s="10">
        <v>45.5</v>
      </c>
      <c r="H926" s="8" t="s">
        <v>6493</v>
      </c>
      <c r="I926" s="39" t="s">
        <v>1598</v>
      </c>
      <c r="J926" s="40" t="s">
        <v>5425</v>
      </c>
    </row>
    <row r="927" spans="1:10" x14ac:dyDescent="0.25">
      <c r="A927" s="15" t="s">
        <v>4628</v>
      </c>
      <c r="B927" s="41" t="str">
        <f>HYPERLINK(Table1[[#This Row],[Link]], Table1[[#This Row],[Pattern w/out Hyperlink]])</f>
        <v>Ibiza</v>
      </c>
      <c r="C927" s="39">
        <f t="shared" si="14"/>
        <v>5</v>
      </c>
      <c r="D927" s="39" t="s">
        <v>20</v>
      </c>
      <c r="E927" s="39" t="s">
        <v>1466</v>
      </c>
      <c r="F927" s="10">
        <f>Table1[[#This Row],[USD Pricing]]*Exchange!$A$1</f>
        <v>64.33</v>
      </c>
      <c r="G927" s="10">
        <v>45.95</v>
      </c>
      <c r="H927" s="8" t="s">
        <v>4629</v>
      </c>
      <c r="I927" s="39" t="s">
        <v>0</v>
      </c>
      <c r="J927" s="40" t="s">
        <v>5144</v>
      </c>
    </row>
    <row r="928" spans="1:10" x14ac:dyDescent="0.25">
      <c r="A928" s="15" t="s">
        <v>4630</v>
      </c>
      <c r="B928" s="41" t="str">
        <f>HYPERLINK(Table1[[#This Row],[Link]], Table1[[#This Row],[Pattern w/out Hyperlink]])</f>
        <v>Ikat</v>
      </c>
      <c r="C928" s="39">
        <f t="shared" si="14"/>
        <v>5</v>
      </c>
      <c r="D928" s="39" t="s">
        <v>20</v>
      </c>
      <c r="E928" s="39" t="s">
        <v>1466</v>
      </c>
      <c r="F928" s="10">
        <f>Table1[[#This Row],[USD Pricing]]*Exchange!$A$1</f>
        <v>55.93</v>
      </c>
      <c r="G928" s="10">
        <v>39.950000000000003</v>
      </c>
      <c r="H928" s="8" t="s">
        <v>4631</v>
      </c>
      <c r="I928" s="39" t="s">
        <v>0</v>
      </c>
      <c r="J928" s="40" t="s">
        <v>5144</v>
      </c>
    </row>
    <row r="929" spans="1:10" x14ac:dyDescent="0.25">
      <c r="A929" s="15" t="s">
        <v>2557</v>
      </c>
      <c r="B929" s="41" t="str">
        <f>HYPERLINK(Table1[[#This Row],[Link]], Table1[[#This Row],[Pattern w/out Hyperlink]])</f>
        <v>Instinct</v>
      </c>
      <c r="C929" s="39">
        <f t="shared" si="14"/>
        <v>5</v>
      </c>
      <c r="D929" s="39" t="s">
        <v>2494</v>
      </c>
      <c r="E929" s="39" t="s">
        <v>1466</v>
      </c>
      <c r="F929" s="10">
        <f>Table1[[#This Row],[USD Pricing]]*Exchange!$A$1</f>
        <v>64.89</v>
      </c>
      <c r="G929" s="10">
        <v>46.35</v>
      </c>
      <c r="H929" s="8" t="s">
        <v>2558</v>
      </c>
      <c r="I929" s="39" t="s">
        <v>0</v>
      </c>
      <c r="J929" s="40" t="s">
        <v>4185</v>
      </c>
    </row>
    <row r="930" spans="1:10" x14ac:dyDescent="0.25">
      <c r="A930" s="15" t="s">
        <v>2557</v>
      </c>
      <c r="B930" s="41" t="str">
        <f>HYPERLINK(Table1[[#This Row],[Link]], Table1[[#This Row],[Pattern w/out Hyperlink]])</f>
        <v>Instinct</v>
      </c>
      <c r="C930" s="39">
        <f t="shared" si="14"/>
        <v>5</v>
      </c>
      <c r="D930" s="39" t="s">
        <v>2668</v>
      </c>
      <c r="E930" s="39" t="s">
        <v>1466</v>
      </c>
      <c r="F930" s="10">
        <v>65</v>
      </c>
      <c r="G930" s="10"/>
      <c r="H930" s="8" t="s">
        <v>8299</v>
      </c>
      <c r="I930" s="39" t="s">
        <v>1598</v>
      </c>
      <c r="J930" s="40" t="s">
        <v>5144</v>
      </c>
    </row>
    <row r="931" spans="1:10" x14ac:dyDescent="0.25">
      <c r="A931" s="15" t="s">
        <v>4632</v>
      </c>
      <c r="B931" s="41" t="str">
        <f>HYPERLINK(Table1[[#This Row],[Link]], Table1[[#This Row],[Pattern w/out Hyperlink]])</f>
        <v>Intermission</v>
      </c>
      <c r="C931" s="39">
        <f t="shared" si="14"/>
        <v>5</v>
      </c>
      <c r="D931" s="39" t="s">
        <v>20</v>
      </c>
      <c r="E931" s="39" t="s">
        <v>1466</v>
      </c>
      <c r="F931" s="10">
        <f>Table1[[#This Row],[USD Pricing]]*Exchange!$A$1</f>
        <v>55.93</v>
      </c>
      <c r="G931" s="10">
        <v>39.950000000000003</v>
      </c>
      <c r="H931" s="8" t="s">
        <v>4633</v>
      </c>
      <c r="I931" s="39" t="s">
        <v>0</v>
      </c>
      <c r="J931" s="40" t="s">
        <v>5144</v>
      </c>
    </row>
    <row r="932" spans="1:10" x14ac:dyDescent="0.25">
      <c r="A932" s="15" t="s">
        <v>479</v>
      </c>
      <c r="B932" s="42" t="str">
        <f>HYPERLINK(Table1[[#This Row],[Link]], Table1[[#This Row],[Pattern w/out Hyperlink]])</f>
        <v>Intersect</v>
      </c>
      <c r="C932" s="39">
        <f t="shared" si="14"/>
        <v>5</v>
      </c>
      <c r="D932" s="39" t="s">
        <v>21</v>
      </c>
      <c r="E932" s="39" t="s">
        <v>1466</v>
      </c>
      <c r="F932" s="10">
        <v>62</v>
      </c>
      <c r="G932" s="10"/>
      <c r="H932" s="8" t="s">
        <v>2229</v>
      </c>
      <c r="I932" s="39" t="s">
        <v>0</v>
      </c>
      <c r="J932" s="40" t="s">
        <v>5268</v>
      </c>
    </row>
    <row r="933" spans="1:10" x14ac:dyDescent="0.25">
      <c r="A933" s="15" t="s">
        <v>8612</v>
      </c>
      <c r="B933" s="41" t="str">
        <f>HYPERLINK(Table1[[#This Row],[Link]], Table1[[#This Row],[Pattern w/out Hyperlink]])</f>
        <v>Intraweb</v>
      </c>
      <c r="C933" s="39">
        <f t="shared" si="14"/>
        <v>5</v>
      </c>
      <c r="D933" s="39" t="s">
        <v>8491</v>
      </c>
      <c r="E933" s="39" t="s">
        <v>1466</v>
      </c>
      <c r="F933" s="10">
        <v>59</v>
      </c>
      <c r="G933" s="10"/>
      <c r="H933" s="8" t="s">
        <v>8613</v>
      </c>
      <c r="I933" s="39" t="s">
        <v>0</v>
      </c>
      <c r="J933" s="40" t="s">
        <v>5150</v>
      </c>
    </row>
    <row r="934" spans="1:10" x14ac:dyDescent="0.25">
      <c r="A934" s="15" t="s">
        <v>482</v>
      </c>
      <c r="B934" s="42" t="str">
        <f>HYPERLINK(Table1[[#This Row],[Link]], Table1[[#This Row],[Pattern w/out Hyperlink]])</f>
        <v>Iona</v>
      </c>
      <c r="C934" s="39">
        <f t="shared" si="14"/>
        <v>5</v>
      </c>
      <c r="D934" s="39" t="s">
        <v>26</v>
      </c>
      <c r="E934" s="39" t="s">
        <v>1466</v>
      </c>
      <c r="F934" s="10">
        <v>58.25</v>
      </c>
      <c r="G934" s="10"/>
      <c r="H934" s="8" t="s">
        <v>1091</v>
      </c>
      <c r="I934" s="39" t="s">
        <v>0</v>
      </c>
      <c r="J934" s="40" t="s">
        <v>5519</v>
      </c>
    </row>
    <row r="935" spans="1:10" ht="28.5" x14ac:dyDescent="0.25">
      <c r="A935" s="15" t="s">
        <v>483</v>
      </c>
      <c r="B935" s="41" t="str">
        <f>HYPERLINK(Table1[[#This Row],[Link]], Table1[[#This Row],[Pattern w/out Hyperlink]])</f>
        <v>Iota</v>
      </c>
      <c r="C935" s="39">
        <f t="shared" si="14"/>
        <v>5</v>
      </c>
      <c r="D935" s="39" t="s">
        <v>2680</v>
      </c>
      <c r="E935" s="39" t="s">
        <v>1466</v>
      </c>
      <c r="F935" s="10">
        <f>Table1[[#This Row],[USD Pricing]]*Exchange!$A$1</f>
        <v>62.999999999999993</v>
      </c>
      <c r="G935" s="10">
        <v>45</v>
      </c>
      <c r="H935" s="8" t="s">
        <v>7155</v>
      </c>
      <c r="I935" s="39" t="s">
        <v>5090</v>
      </c>
      <c r="J935" s="40" t="s">
        <v>6052</v>
      </c>
    </row>
    <row r="936" spans="1:10" ht="28.5" x14ac:dyDescent="0.25">
      <c r="A936" s="15" t="s">
        <v>4858</v>
      </c>
      <c r="B936" s="41" t="str">
        <f>HYPERLINK(Table1[[#This Row],[Link]], Table1[[#This Row],[Pattern w/out Hyperlink]])</f>
        <v>Isla</v>
      </c>
      <c r="C936" s="39">
        <f t="shared" si="14"/>
        <v>5</v>
      </c>
      <c r="D936" s="39" t="s">
        <v>2680</v>
      </c>
      <c r="E936" s="39" t="s">
        <v>1466</v>
      </c>
      <c r="F936" s="10">
        <f>Table1[[#This Row],[USD Pricing]]*Exchange!$A$1</f>
        <v>62.999999999999993</v>
      </c>
      <c r="G936" s="10">
        <v>45</v>
      </c>
      <c r="H936" s="8" t="s">
        <v>7156</v>
      </c>
      <c r="I936" s="39" t="s">
        <v>0</v>
      </c>
      <c r="J936" s="40" t="s">
        <v>7157</v>
      </c>
    </row>
    <row r="937" spans="1:10" ht="28.5" x14ac:dyDescent="0.25">
      <c r="A937" s="15" t="s">
        <v>488</v>
      </c>
      <c r="B937" s="42" t="str">
        <f>HYPERLINK(Table1[[#This Row],[Link]], Table1[[#This Row],[Pattern w/out Hyperlink]])</f>
        <v>Jitney</v>
      </c>
      <c r="C937" s="39">
        <f t="shared" si="14"/>
        <v>5</v>
      </c>
      <c r="D937" s="39" t="s">
        <v>28</v>
      </c>
      <c r="E937" s="39" t="s">
        <v>1466</v>
      </c>
      <c r="F937" s="10">
        <f>Table1[[#This Row],[USD Pricing]]*Exchange!$A$1</f>
        <v>55.3</v>
      </c>
      <c r="G937" s="10">
        <v>39.5</v>
      </c>
      <c r="H937" s="8" t="s">
        <v>6370</v>
      </c>
      <c r="I937" s="39" t="s">
        <v>0</v>
      </c>
      <c r="J937" s="40" t="s">
        <v>5935</v>
      </c>
    </row>
    <row r="938" spans="1:10" x14ac:dyDescent="0.25">
      <c r="A938" s="15" t="s">
        <v>489</v>
      </c>
      <c r="B938" s="42" t="str">
        <f>HYPERLINK(Table1[[#This Row],[Link]], Table1[[#This Row],[Pattern w/out Hyperlink]])</f>
        <v>Jitterbug</v>
      </c>
      <c r="C938" s="39">
        <f t="shared" si="14"/>
        <v>5</v>
      </c>
      <c r="D938" s="39" t="s">
        <v>20</v>
      </c>
      <c r="E938" s="39" t="s">
        <v>1466</v>
      </c>
      <c r="F938" s="10">
        <f>Table1[[#This Row],[USD Pricing]]*Exchange!$A$1</f>
        <v>55.93</v>
      </c>
      <c r="G938" s="10">
        <v>39.950000000000003</v>
      </c>
      <c r="H938" s="8" t="s">
        <v>7398</v>
      </c>
      <c r="I938" s="39" t="s">
        <v>0</v>
      </c>
      <c r="J938" s="40" t="s">
        <v>5144</v>
      </c>
    </row>
    <row r="939" spans="1:10" ht="28.5" x14ac:dyDescent="0.25">
      <c r="A939" s="15" t="s">
        <v>2987</v>
      </c>
      <c r="B939" s="42" t="str">
        <f>HYPERLINK(Table1[[#This Row],[Link]], Table1[[#This Row],[Pattern w/out Hyperlink]])</f>
        <v>Kin</v>
      </c>
      <c r="C939" s="39">
        <f t="shared" si="14"/>
        <v>5</v>
      </c>
      <c r="D939" s="39" t="s">
        <v>27</v>
      </c>
      <c r="E939" s="39" t="s">
        <v>1466</v>
      </c>
      <c r="F939" s="10">
        <v>62.75</v>
      </c>
      <c r="G939" s="10"/>
      <c r="H939" s="15" t="s">
        <v>2988</v>
      </c>
      <c r="I939" s="39" t="s">
        <v>0</v>
      </c>
      <c r="J939" s="40" t="s">
        <v>5730</v>
      </c>
    </row>
    <row r="940" spans="1:10" x14ac:dyDescent="0.25">
      <c r="A940" s="15" t="s">
        <v>1731</v>
      </c>
      <c r="B940" s="42" t="str">
        <f>HYPERLINK(Table1[[#This Row],[Link]], Table1[[#This Row],[Pattern w/out Hyperlink]])</f>
        <v>Kingsman</v>
      </c>
      <c r="C940" s="39">
        <f t="shared" si="14"/>
        <v>5</v>
      </c>
      <c r="D940" s="39" t="s">
        <v>22</v>
      </c>
      <c r="E940" s="39" t="s">
        <v>1466</v>
      </c>
      <c r="F940" s="10">
        <f>Table1[[#This Row],[USD Pricing]]*Exchange!$A$1</f>
        <v>55.3</v>
      </c>
      <c r="G940" s="10">
        <v>39.5</v>
      </c>
      <c r="H940" s="8" t="s">
        <v>1732</v>
      </c>
      <c r="I940" s="39" t="s">
        <v>0</v>
      </c>
      <c r="J940" s="40" t="s">
        <v>6134</v>
      </c>
    </row>
    <row r="941" spans="1:10" x14ac:dyDescent="0.25">
      <c r="A941" s="15" t="s">
        <v>4186</v>
      </c>
      <c r="B941" s="41" t="str">
        <f>HYPERLINK(Table1[[#This Row],[Link]], Table1[[#This Row],[Pattern w/out Hyperlink]])</f>
        <v>Kismet</v>
      </c>
      <c r="C941" s="39">
        <f t="shared" si="14"/>
        <v>5</v>
      </c>
      <c r="D941" s="39" t="s">
        <v>2494</v>
      </c>
      <c r="E941" s="39" t="s">
        <v>1466</v>
      </c>
      <c r="F941" s="10">
        <f>Table1[[#This Row],[USD Pricing]]*Exchange!$A$1</f>
        <v>56.238</v>
      </c>
      <c r="G941" s="10">
        <v>40.17</v>
      </c>
      <c r="H941" s="8" t="s">
        <v>4187</v>
      </c>
      <c r="I941" s="39" t="s">
        <v>1598</v>
      </c>
      <c r="J941" s="40" t="s">
        <v>5390</v>
      </c>
    </row>
    <row r="942" spans="1:10" ht="28.5" x14ac:dyDescent="0.25">
      <c r="A942" s="15" t="s">
        <v>2989</v>
      </c>
      <c r="B942" s="42" t="str">
        <f>HYPERLINK(Table1[[#This Row],[Link]], Table1[[#This Row],[Pattern w/out Hyperlink]])</f>
        <v>Kith</v>
      </c>
      <c r="C942" s="39">
        <f t="shared" si="14"/>
        <v>5</v>
      </c>
      <c r="D942" s="39" t="s">
        <v>27</v>
      </c>
      <c r="E942" s="39" t="s">
        <v>1466</v>
      </c>
      <c r="F942" s="10">
        <v>62.75</v>
      </c>
      <c r="G942" s="10"/>
      <c r="H942" s="15" t="s">
        <v>2990</v>
      </c>
      <c r="I942" s="39" t="s">
        <v>0</v>
      </c>
      <c r="J942" s="40" t="s">
        <v>5730</v>
      </c>
    </row>
    <row r="943" spans="1:10" x14ac:dyDescent="0.25">
      <c r="A943" s="15" t="s">
        <v>508</v>
      </c>
      <c r="B943" s="42" t="str">
        <f>HYPERLINK(Table1[[#This Row],[Link]], Table1[[#This Row],[Pattern w/out Hyperlink]])</f>
        <v>Knack</v>
      </c>
      <c r="C943" s="39">
        <f t="shared" si="14"/>
        <v>5</v>
      </c>
      <c r="D943" s="39" t="s">
        <v>28</v>
      </c>
      <c r="E943" s="39" t="s">
        <v>1466</v>
      </c>
      <c r="F943" s="10">
        <f>Table1[[#This Row],[USD Pricing]]*Exchange!$A$1</f>
        <v>57.4</v>
      </c>
      <c r="G943" s="10">
        <v>41</v>
      </c>
      <c r="H943" s="8" t="s">
        <v>6376</v>
      </c>
      <c r="I943" s="39" t="s">
        <v>0</v>
      </c>
      <c r="J943" s="40" t="s">
        <v>5150</v>
      </c>
    </row>
    <row r="944" spans="1:10" x14ac:dyDescent="0.25">
      <c r="A944" s="15" t="s">
        <v>7399</v>
      </c>
      <c r="B944" s="41" t="str">
        <f>HYPERLINK(Table1[[#This Row],[Link]], Table1[[#This Row],[Pattern w/out Hyperlink]])</f>
        <v>Kodiak</v>
      </c>
      <c r="C944" s="39">
        <f t="shared" si="14"/>
        <v>5</v>
      </c>
      <c r="D944" s="39" t="s">
        <v>20</v>
      </c>
      <c r="E944" s="39" t="s">
        <v>1466</v>
      </c>
      <c r="F944" s="10">
        <f>Table1[[#This Row],[USD Pricing]]*Exchange!$A$1</f>
        <v>55.93</v>
      </c>
      <c r="G944" s="10">
        <v>39.950000000000003</v>
      </c>
      <c r="H944" s="8" t="s">
        <v>7400</v>
      </c>
      <c r="I944" s="39" t="s">
        <v>0</v>
      </c>
      <c r="J944" s="40" t="s">
        <v>7401</v>
      </c>
    </row>
    <row r="945" spans="1:10" x14ac:dyDescent="0.25">
      <c r="A945" s="15" t="s">
        <v>1536</v>
      </c>
      <c r="B945" s="41" t="str">
        <f>HYPERLINK(Table1[[#This Row],[Link]], Table1[[#This Row],[Pattern w/out Hyperlink]])</f>
        <v>Kyoto</v>
      </c>
      <c r="C945" s="39">
        <f t="shared" si="14"/>
        <v>5</v>
      </c>
      <c r="D945" s="39" t="s">
        <v>1596</v>
      </c>
      <c r="E945" s="39" t="s">
        <v>1466</v>
      </c>
      <c r="F945" s="10">
        <v>64</v>
      </c>
      <c r="G945" s="10"/>
      <c r="H945" s="8" t="s">
        <v>5102</v>
      </c>
      <c r="I945" s="39" t="s">
        <v>0</v>
      </c>
      <c r="J945" s="40" t="s">
        <v>5436</v>
      </c>
    </row>
    <row r="946" spans="1:10" x14ac:dyDescent="0.25">
      <c r="A946" s="15" t="s">
        <v>3966</v>
      </c>
      <c r="B946" s="41" t="str">
        <f>HYPERLINK(Table1[[#This Row],[Link]], Table1[[#This Row],[Pattern w/out Hyperlink]])</f>
        <v>Legacy Velvet</v>
      </c>
      <c r="C946" s="39">
        <f t="shared" si="14"/>
        <v>5</v>
      </c>
      <c r="D946" s="39" t="s">
        <v>28</v>
      </c>
      <c r="E946" s="39" t="s">
        <v>1466</v>
      </c>
      <c r="F946" s="10">
        <f>Table1[[#This Row],[USD Pricing]]*Exchange!$A$1</f>
        <v>64.61</v>
      </c>
      <c r="G946" s="10">
        <v>46.15</v>
      </c>
      <c r="H946" s="8" t="s">
        <v>6740</v>
      </c>
      <c r="I946" s="39" t="s">
        <v>1598</v>
      </c>
      <c r="J946" s="40" t="s">
        <v>5144</v>
      </c>
    </row>
    <row r="947" spans="1:10" ht="28.5" x14ac:dyDescent="0.25">
      <c r="A947" s="15" t="s">
        <v>529</v>
      </c>
      <c r="B947" s="42" t="str">
        <f>HYPERLINK(Table1[[#This Row],[Link]], Table1[[#This Row],[Pattern w/out Hyperlink]])</f>
        <v>Leisure</v>
      </c>
      <c r="C947" s="39">
        <f t="shared" si="14"/>
        <v>5</v>
      </c>
      <c r="D947" s="39" t="s">
        <v>21</v>
      </c>
      <c r="E947" s="39" t="s">
        <v>1466</v>
      </c>
      <c r="F947" s="10">
        <v>56</v>
      </c>
      <c r="G947" s="10"/>
      <c r="H947" s="8" t="s">
        <v>1232</v>
      </c>
      <c r="I947" s="39" t="s">
        <v>5090</v>
      </c>
      <c r="J947" s="40" t="s">
        <v>7576</v>
      </c>
    </row>
    <row r="948" spans="1:10" x14ac:dyDescent="0.25">
      <c r="A948" s="15" t="s">
        <v>531</v>
      </c>
      <c r="B948" s="42" t="str">
        <f>HYPERLINK(Table1[[#This Row],[Link]], Table1[[#This Row],[Pattern w/out Hyperlink]])</f>
        <v>Lens</v>
      </c>
      <c r="C948" s="39">
        <f t="shared" si="14"/>
        <v>5</v>
      </c>
      <c r="D948" s="39" t="s">
        <v>28</v>
      </c>
      <c r="E948" s="39" t="s">
        <v>1466</v>
      </c>
      <c r="F948" s="10">
        <f>Table1[[#This Row],[USD Pricing]]*Exchange!$A$1</f>
        <v>56</v>
      </c>
      <c r="G948" s="10">
        <v>40</v>
      </c>
      <c r="H948" s="8" t="s">
        <v>6381</v>
      </c>
      <c r="I948" s="39" t="s">
        <v>0</v>
      </c>
      <c r="J948" s="40" t="s">
        <v>5150</v>
      </c>
    </row>
    <row r="949" spans="1:10" ht="28.5" x14ac:dyDescent="0.25">
      <c r="A949" s="15" t="s">
        <v>532</v>
      </c>
      <c r="B949" s="42" t="str">
        <f>HYPERLINK(Table1[[#This Row],[Link]], Table1[[#This Row],[Pattern w/out Hyperlink]])</f>
        <v>Level</v>
      </c>
      <c r="C949" s="39">
        <f t="shared" si="14"/>
        <v>5</v>
      </c>
      <c r="D949" s="39" t="s">
        <v>28</v>
      </c>
      <c r="E949" s="39" t="s">
        <v>1466</v>
      </c>
      <c r="F949" s="10">
        <f>Table1[[#This Row],[USD Pricing]]*Exchange!$A$1</f>
        <v>58.099999999999994</v>
      </c>
      <c r="G949" s="10">
        <v>41.5</v>
      </c>
      <c r="H949" s="8" t="s">
        <v>6382</v>
      </c>
      <c r="I949" s="39" t="s">
        <v>0</v>
      </c>
      <c r="J949" s="40" t="s">
        <v>5941</v>
      </c>
    </row>
    <row r="950" spans="1:10" x14ac:dyDescent="0.25">
      <c r="A950" s="15" t="s">
        <v>536</v>
      </c>
      <c r="B950" s="41" t="str">
        <f>HYPERLINK(Table1[[#This Row],[Link]], Table1[[#This Row],[Pattern w/out Hyperlink]])</f>
        <v>Linea</v>
      </c>
      <c r="C950" s="39">
        <f t="shared" si="14"/>
        <v>5</v>
      </c>
      <c r="D950" s="39" t="s">
        <v>21</v>
      </c>
      <c r="E950" s="39" t="s">
        <v>1466</v>
      </c>
      <c r="F950" s="10">
        <v>57</v>
      </c>
      <c r="G950" s="10"/>
      <c r="H950" s="8" t="s">
        <v>4882</v>
      </c>
      <c r="I950" s="39" t="s">
        <v>1598</v>
      </c>
      <c r="J950" s="40" t="s">
        <v>5224</v>
      </c>
    </row>
    <row r="951" spans="1:10" x14ac:dyDescent="0.25">
      <c r="A951" s="15" t="s">
        <v>537</v>
      </c>
      <c r="B951" s="42" t="str">
        <f>HYPERLINK(Table1[[#This Row],[Link]], Table1[[#This Row],[Pattern w/out Hyperlink]])</f>
        <v>Linen</v>
      </c>
      <c r="C951" s="39">
        <f t="shared" si="14"/>
        <v>5</v>
      </c>
      <c r="D951" s="39" t="s">
        <v>20</v>
      </c>
      <c r="E951" s="39" t="s">
        <v>1466</v>
      </c>
      <c r="F951" s="10">
        <f>Table1[[#This Row],[USD Pricing]]*Exchange!$A$1</f>
        <v>55.93</v>
      </c>
      <c r="G951" s="10">
        <v>39.950000000000003</v>
      </c>
      <c r="H951" s="8" t="s">
        <v>7403</v>
      </c>
      <c r="I951" s="39" t="s">
        <v>5090</v>
      </c>
      <c r="J951" s="40" t="s">
        <v>5144</v>
      </c>
    </row>
    <row r="952" spans="1:10" x14ac:dyDescent="0.25">
      <c r="A952" s="15" t="s">
        <v>539</v>
      </c>
      <c r="B952" s="42" t="str">
        <f>HYPERLINK(Table1[[#This Row],[Link]], Table1[[#This Row],[Pattern w/out Hyperlink]])</f>
        <v>Lineup</v>
      </c>
      <c r="C952" s="39">
        <f t="shared" si="14"/>
        <v>5</v>
      </c>
      <c r="D952" s="39" t="s">
        <v>28</v>
      </c>
      <c r="E952" s="39" t="s">
        <v>1466</v>
      </c>
      <c r="F952" s="10">
        <f>Table1[[#This Row],[USD Pricing]]*Exchange!$A$1</f>
        <v>55.3</v>
      </c>
      <c r="G952" s="10">
        <v>39.5</v>
      </c>
      <c r="H952" s="8" t="s">
        <v>6384</v>
      </c>
      <c r="I952" s="39" t="s">
        <v>0</v>
      </c>
      <c r="J952" s="40" t="s">
        <v>5150</v>
      </c>
    </row>
    <row r="953" spans="1:10" x14ac:dyDescent="0.25">
      <c r="A953" s="15" t="s">
        <v>2233</v>
      </c>
      <c r="B953" s="42" t="str">
        <f>HYPERLINK(Table1[[#This Row],[Link]], Table1[[#This Row],[Pattern w/out Hyperlink]])</f>
        <v>Lombard</v>
      </c>
      <c r="C953" s="39">
        <f t="shared" si="14"/>
        <v>5</v>
      </c>
      <c r="D953" s="39" t="s">
        <v>21</v>
      </c>
      <c r="E953" s="39" t="s">
        <v>1466</v>
      </c>
      <c r="F953" s="10">
        <v>58</v>
      </c>
      <c r="G953" s="10"/>
      <c r="H953" s="8" t="s">
        <v>2234</v>
      </c>
      <c r="I953" s="39" t="s">
        <v>5090</v>
      </c>
      <c r="J953" s="40" t="s">
        <v>5144</v>
      </c>
    </row>
    <row r="954" spans="1:10" x14ac:dyDescent="0.25">
      <c r="A954" s="15" t="s">
        <v>6222</v>
      </c>
      <c r="B954" s="41" t="str">
        <f>HYPERLINK(Table1[[#This Row],[Link]], Table1[[#This Row],[Pattern w/out Hyperlink]])</f>
        <v>London Crypton</v>
      </c>
      <c r="C954" s="39">
        <f t="shared" si="14"/>
        <v>5</v>
      </c>
      <c r="D954" s="39" t="s">
        <v>27</v>
      </c>
      <c r="E954" s="39" t="s">
        <v>1466</v>
      </c>
      <c r="F954" s="10">
        <v>57.75</v>
      </c>
      <c r="G954" s="10"/>
      <c r="H954" s="15" t="s">
        <v>6223</v>
      </c>
      <c r="I954" s="39" t="s">
        <v>5090</v>
      </c>
      <c r="J954" s="40" t="s">
        <v>5519</v>
      </c>
    </row>
    <row r="955" spans="1:10" x14ac:dyDescent="0.25">
      <c r="A955" s="15" t="s">
        <v>548</v>
      </c>
      <c r="B955" s="41" t="str">
        <f>HYPERLINK(Table1[[#This Row],[Link]], Table1[[#This Row],[Pattern w/out Hyperlink]])</f>
        <v>Loop</v>
      </c>
      <c r="C955" s="39">
        <f t="shared" si="14"/>
        <v>5</v>
      </c>
      <c r="D955" s="39" t="s">
        <v>3628</v>
      </c>
      <c r="E955" s="39" t="s">
        <v>1466</v>
      </c>
      <c r="F955" s="10">
        <f>Table1[[#This Row],[USD Pricing]]*Exchange!$A$1</f>
        <v>60.199999999999996</v>
      </c>
      <c r="G955" s="10">
        <v>43</v>
      </c>
      <c r="H955" s="8" t="s">
        <v>3654</v>
      </c>
      <c r="I955" s="39" t="s">
        <v>5090</v>
      </c>
      <c r="J955" s="40" t="s">
        <v>6164</v>
      </c>
    </row>
    <row r="956" spans="1:10" ht="28.5" x14ac:dyDescent="0.25">
      <c r="A956" s="15" t="s">
        <v>1734</v>
      </c>
      <c r="B956" s="42" t="str">
        <f>HYPERLINK(Table1[[#This Row],[Link]], Table1[[#This Row],[Pattern w/out Hyperlink]])</f>
        <v>Lorelai - MB</v>
      </c>
      <c r="C956" s="39">
        <f t="shared" si="14"/>
        <v>5</v>
      </c>
      <c r="D956" s="39" t="s">
        <v>22</v>
      </c>
      <c r="E956" s="39" t="s">
        <v>1466</v>
      </c>
      <c r="F956" s="10">
        <f>Table1[[#This Row],[USD Pricing]]*Exchange!$A$1</f>
        <v>64.33</v>
      </c>
      <c r="G956" s="10">
        <v>45.95</v>
      </c>
      <c r="H956" s="8" t="s">
        <v>1735</v>
      </c>
      <c r="I956" s="39" t="s">
        <v>1598</v>
      </c>
      <c r="J956" s="40" t="s">
        <v>5363</v>
      </c>
    </row>
    <row r="957" spans="1:10" x14ac:dyDescent="0.25">
      <c r="A957" s="15" t="s">
        <v>2566</v>
      </c>
      <c r="B957" s="41" t="str">
        <f>HYPERLINK(Table1[[#This Row],[Link]], Table1[[#This Row],[Pattern w/out Hyperlink]])</f>
        <v>Lush</v>
      </c>
      <c r="C957" s="39">
        <f t="shared" si="14"/>
        <v>5</v>
      </c>
      <c r="D957" s="39" t="s">
        <v>21</v>
      </c>
      <c r="E957" s="39" t="s">
        <v>1466</v>
      </c>
      <c r="F957" s="10">
        <v>61</v>
      </c>
      <c r="G957" s="10"/>
      <c r="H957" s="8" t="s">
        <v>7578</v>
      </c>
      <c r="I957" s="39" t="s">
        <v>5090</v>
      </c>
      <c r="J957" s="40" t="s">
        <v>5144</v>
      </c>
    </row>
    <row r="958" spans="1:10" x14ac:dyDescent="0.25">
      <c r="A958" s="15" t="s">
        <v>3967</v>
      </c>
      <c r="B958" s="41" t="str">
        <f>HYPERLINK(Table1[[#This Row],[Link]], Table1[[#This Row],[Pattern w/out Hyperlink]])</f>
        <v>Luxique</v>
      </c>
      <c r="C958" s="39">
        <f t="shared" si="14"/>
        <v>5</v>
      </c>
      <c r="D958" s="39" t="s">
        <v>28</v>
      </c>
      <c r="E958" s="39" t="s">
        <v>1466</v>
      </c>
      <c r="F958" s="10">
        <f>Table1[[#This Row],[USD Pricing]]*Exchange!$A$1</f>
        <v>59.709999999999994</v>
      </c>
      <c r="G958" s="10">
        <v>42.65</v>
      </c>
      <c r="H958" s="8" t="s">
        <v>6746</v>
      </c>
      <c r="I958" s="39" t="s">
        <v>1598</v>
      </c>
      <c r="J958" s="40" t="s">
        <v>5144</v>
      </c>
    </row>
    <row r="959" spans="1:10" x14ac:dyDescent="0.25">
      <c r="A959" s="15" t="s">
        <v>1615</v>
      </c>
      <c r="B959" s="42" t="str">
        <f>HYPERLINK(Table1[[#This Row],[Link]], Table1[[#This Row],[Pattern w/out Hyperlink]])</f>
        <v>Lyre</v>
      </c>
      <c r="C959" s="39">
        <f t="shared" si="14"/>
        <v>5</v>
      </c>
      <c r="D959" s="39" t="s">
        <v>26</v>
      </c>
      <c r="E959" s="39" t="s">
        <v>1466</v>
      </c>
      <c r="F959" s="10">
        <v>60.95</v>
      </c>
      <c r="G959" s="10"/>
      <c r="H959" s="8" t="s">
        <v>2848</v>
      </c>
      <c r="I959" s="39" t="s">
        <v>0</v>
      </c>
      <c r="J959" s="40" t="s">
        <v>5144</v>
      </c>
    </row>
    <row r="960" spans="1:10" x14ac:dyDescent="0.25">
      <c r="A960" s="15" t="s">
        <v>6224</v>
      </c>
      <c r="B960" s="41" t="str">
        <f>HYPERLINK(Table1[[#This Row],[Link]], Table1[[#This Row],[Pattern w/out Hyperlink]])</f>
        <v>Mackintosh</v>
      </c>
      <c r="C960" s="39">
        <f t="shared" si="14"/>
        <v>5</v>
      </c>
      <c r="D960" s="39" t="s">
        <v>27</v>
      </c>
      <c r="E960" s="39" t="s">
        <v>1466</v>
      </c>
      <c r="F960" s="10">
        <v>57.75</v>
      </c>
      <c r="G960" s="10"/>
      <c r="H960" s="15" t="s">
        <v>6225</v>
      </c>
      <c r="I960" s="39" t="s">
        <v>1598</v>
      </c>
      <c r="J960" s="40" t="s">
        <v>5144</v>
      </c>
    </row>
    <row r="961" spans="1:10" ht="28.5" x14ac:dyDescent="0.25">
      <c r="A961" s="15" t="s">
        <v>3260</v>
      </c>
      <c r="B961" s="41" t="str">
        <f>HYPERLINK(Table1[[#This Row],[Link]], Table1[[#This Row],[Pattern w/out Hyperlink]])</f>
        <v>Maddox</v>
      </c>
      <c r="C961" s="39">
        <f t="shared" si="14"/>
        <v>5</v>
      </c>
      <c r="D961" s="39" t="s">
        <v>28</v>
      </c>
      <c r="E961" s="39" t="s">
        <v>1466</v>
      </c>
      <c r="F961" s="10">
        <f>Table1[[#This Row],[USD Pricing]]*Exchange!$A$1</f>
        <v>59.009999999999991</v>
      </c>
      <c r="G961" s="10">
        <v>42.15</v>
      </c>
      <c r="H961" s="8" t="s">
        <v>6748</v>
      </c>
      <c r="I961" s="39" t="s">
        <v>0</v>
      </c>
      <c r="J961" s="40" t="s">
        <v>5948</v>
      </c>
    </row>
    <row r="962" spans="1:10" x14ac:dyDescent="0.25">
      <c r="A962" s="15" t="s">
        <v>7407</v>
      </c>
      <c r="B962" s="41" t="str">
        <f>HYPERLINK(Table1[[#This Row],[Link]], Table1[[#This Row],[Pattern w/out Hyperlink]])</f>
        <v>Maison</v>
      </c>
      <c r="C962" s="39">
        <f t="shared" ref="C962:C1025" si="15">IF(F962&lt;=$L$1,$K$1,IF(AND(F962&gt;=$L$2,F962&lt;=$M$2),$K$2,IF(AND(F962&gt;=$L$3,F962&lt;=$M$3),$K$3,IF(AND(F962&gt;=$L$4,F962&lt;=$M$4),$K$4,IF(AND(F962&gt;=$L$5,F962&lt;=$M$5),$K$5,IF(AND(F962&gt;=$L$6,F962&lt;=$M$6),$K$6,IF(AND(F962&gt;=$L$7,F962&lt;=$M$7),$K$7,IF(AND(F962&gt;=$L$8,F962&lt;=$M$8),$K$8,IF(AND(F962&gt;=$L$9,F962&lt;=$M$9),$K$9,IF(AND(F962&gt;$L$10,F962&lt;=$M$10),$K$10,IF(AND(F962&gt;=$L$11,F962&lt;=$M$11),$K$11,IF(AND(F962&gt;=$L$12,F962&lt;=$M$12),$K$12,IF(AND(F962&gt;=$L$13,F962&lt;=$M$13),$K$13,IF(AND(F962&gt;=$L$14,F962&lt;=$M$14),$K$14,IF(AND(F962&gt;=$L$15,F962&lt;=$M$15),$K$15,IF(AND(F962&gt;=$L$16,F962&lt;=$M$16),$K$16,IF(AND(F962&gt;=$L$17,F962&lt;=$M$17),$K$17,IF(AND(F962&gt;=$L$18,F962&lt;=$M$18),$K$18,IF(AND(F962&gt;=$L$19,F962&lt;=$M$19),$K$19,IF(AND(F962&gt;=$L$20,F962&lt;=$M$20),$K$20,IF(AND(F962&gt;=$L$21,F962&lt;=$M$21),$K$21,IF(AND(F962&gt;=$L$22,F962&lt;=$M$22),$K$22,IF(AND(F962&gt;=$L$23,F962&lt;=$M$23),$K$23,IF(AND(F962&gt;=$L$24,F962&lt;=$M$24),$K$24,IF(AND(F962&gt;=$L$25,F962&lt;=$M$25),$K$25,IF(AND(F962&gt;=$L$26,F962&lt;=$M$26),$K$26,IF(AND(F962&gt;=$L$27,F962&lt;=$M$27),$K$27,IF(AND(F962&gt;=$L$28,F962&lt;=$M$28),$K$28,IF(AND(F962&gt;=$L$29,F962&lt;=$M$29),$K$29,IF(AND(F962&gt;=$L$30,F962&lt;=$M$30),$K$30,IF(AND(F962&gt;=$L$31,F962&lt;=$M$31),$K$31,IF(AND(F962&gt;=$L$32,F962&lt;=$M$32),$K$32,""))))))))))))))))))))))))))))))))</f>
        <v>5</v>
      </c>
      <c r="D962" s="39" t="s">
        <v>20</v>
      </c>
      <c r="E962" s="39" t="s">
        <v>1466</v>
      </c>
      <c r="F962" s="10">
        <f>Table1[[#This Row],[USD Pricing]]*Exchange!$A$1</f>
        <v>62.93</v>
      </c>
      <c r="G962" s="10">
        <v>44.95</v>
      </c>
      <c r="H962" s="8" t="s">
        <v>7408</v>
      </c>
      <c r="I962" s="39" t="s">
        <v>0</v>
      </c>
      <c r="J962" s="40" t="s">
        <v>5519</v>
      </c>
    </row>
    <row r="963" spans="1:10" x14ac:dyDescent="0.25">
      <c r="A963" s="15" t="s">
        <v>3877</v>
      </c>
      <c r="B963" s="41" t="str">
        <f>HYPERLINK(Table1[[#This Row],[Link]], Table1[[#This Row],[Pattern w/out Hyperlink]])</f>
        <v>Maltese</v>
      </c>
      <c r="C963" s="39">
        <f t="shared" si="15"/>
        <v>5</v>
      </c>
      <c r="D963" s="39" t="s">
        <v>2664</v>
      </c>
      <c r="E963" s="39" t="s">
        <v>1466</v>
      </c>
      <c r="F963" s="10">
        <f>Table1[[#This Row],[USD Pricing]]*Exchange!$A$1</f>
        <v>56</v>
      </c>
      <c r="G963" s="10">
        <v>40</v>
      </c>
      <c r="H963" s="8" t="s">
        <v>3902</v>
      </c>
      <c r="I963" s="39" t="s">
        <v>0</v>
      </c>
      <c r="J963" s="40" t="s">
        <v>5144</v>
      </c>
    </row>
    <row r="964" spans="1:10" ht="28.5" x14ac:dyDescent="0.25">
      <c r="A964" s="15" t="s">
        <v>560</v>
      </c>
      <c r="B964" s="42" t="str">
        <f>HYPERLINK(Table1[[#This Row],[Link]], Table1[[#This Row],[Pattern w/out Hyperlink]])</f>
        <v>Mantle</v>
      </c>
      <c r="C964" s="39">
        <f t="shared" si="15"/>
        <v>5</v>
      </c>
      <c r="D964" s="39" t="s">
        <v>23</v>
      </c>
      <c r="E964" s="39" t="s">
        <v>1466</v>
      </c>
      <c r="F964" s="10">
        <v>63.5</v>
      </c>
      <c r="G964" s="10"/>
      <c r="H964" s="8" t="s">
        <v>1399</v>
      </c>
      <c r="I964" s="39" t="s">
        <v>5090</v>
      </c>
      <c r="J964" s="40" t="s">
        <v>5737</v>
      </c>
    </row>
    <row r="965" spans="1:10" x14ac:dyDescent="0.25">
      <c r="A965" s="15" t="s">
        <v>561</v>
      </c>
      <c r="B965" s="42" t="str">
        <f>HYPERLINK(Table1[[#This Row],[Link]], Table1[[#This Row],[Pattern w/out Hyperlink]])</f>
        <v>Mantra</v>
      </c>
      <c r="C965" s="39">
        <f t="shared" si="15"/>
        <v>5</v>
      </c>
      <c r="D965" s="39" t="s">
        <v>20</v>
      </c>
      <c r="E965" s="39" t="s">
        <v>1466</v>
      </c>
      <c r="F965" s="10">
        <f>Table1[[#This Row],[USD Pricing]]*Exchange!$A$1</f>
        <v>55.93</v>
      </c>
      <c r="G965" s="10">
        <v>39.950000000000003</v>
      </c>
      <c r="H965" s="8" t="s">
        <v>7410</v>
      </c>
      <c r="I965" s="39" t="s">
        <v>5090</v>
      </c>
      <c r="J965" s="40" t="s">
        <v>5390</v>
      </c>
    </row>
    <row r="966" spans="1:10" ht="28.5" x14ac:dyDescent="0.25">
      <c r="A966" s="15" t="s">
        <v>8625</v>
      </c>
      <c r="B966" s="41" t="str">
        <f>HYPERLINK(Table1[[#This Row],[Link]], Table1[[#This Row],[Pattern w/out Hyperlink]])</f>
        <v>Marl Cloth</v>
      </c>
      <c r="C966" s="39">
        <f t="shared" si="15"/>
        <v>5</v>
      </c>
      <c r="D966" s="39" t="s">
        <v>8491</v>
      </c>
      <c r="E966" s="39" t="s">
        <v>1466</v>
      </c>
      <c r="F966" s="10">
        <v>65</v>
      </c>
      <c r="G966" s="10"/>
      <c r="H966" s="8" t="s">
        <v>8626</v>
      </c>
      <c r="I966" s="39" t="s">
        <v>0</v>
      </c>
      <c r="J966" s="40" t="s">
        <v>8627</v>
      </c>
    </row>
    <row r="967" spans="1:10" ht="28.5" x14ac:dyDescent="0.25">
      <c r="A967" s="15" t="s">
        <v>4281</v>
      </c>
      <c r="B967" s="41" t="str">
        <f>HYPERLINK(Table1[[#This Row],[Link]], Table1[[#This Row],[Pattern w/out Hyperlink]])</f>
        <v>Marrakesh Express</v>
      </c>
      <c r="C967" s="39">
        <f t="shared" si="15"/>
        <v>5</v>
      </c>
      <c r="D967" s="39" t="s">
        <v>2680</v>
      </c>
      <c r="E967" s="39" t="s">
        <v>1466</v>
      </c>
      <c r="F967" s="10">
        <f>Table1[[#This Row],[USD Pricing]]*Exchange!$A$1</f>
        <v>64.399999999999991</v>
      </c>
      <c r="G967" s="10">
        <v>46</v>
      </c>
      <c r="H967" s="8" t="s">
        <v>7177</v>
      </c>
      <c r="I967" s="39" t="s">
        <v>0</v>
      </c>
      <c r="J967" s="40" t="s">
        <v>6054</v>
      </c>
    </row>
    <row r="968" spans="1:10" x14ac:dyDescent="0.25">
      <c r="A968" s="15" t="s">
        <v>3262</v>
      </c>
      <c r="B968" s="41" t="str">
        <f>HYPERLINK(Table1[[#This Row],[Link]], Table1[[#This Row],[Pattern w/out Hyperlink]])</f>
        <v>Maslin</v>
      </c>
      <c r="C968" s="39">
        <f t="shared" si="15"/>
        <v>5</v>
      </c>
      <c r="D968" s="39" t="s">
        <v>28</v>
      </c>
      <c r="E968" s="39" t="s">
        <v>1466</v>
      </c>
      <c r="F968" s="10">
        <f>Table1[[#This Row],[USD Pricing]]*Exchange!$A$1</f>
        <v>60.059999999999995</v>
      </c>
      <c r="G968" s="10">
        <v>42.9</v>
      </c>
      <c r="H968" s="8" t="s">
        <v>6751</v>
      </c>
      <c r="I968" s="39" t="s">
        <v>5090</v>
      </c>
      <c r="J968" s="40" t="s">
        <v>5237</v>
      </c>
    </row>
    <row r="969" spans="1:10" ht="28.5" x14ac:dyDescent="0.25">
      <c r="A969" s="15" t="s">
        <v>579</v>
      </c>
      <c r="B969" s="41" t="str">
        <f>HYPERLINK(Table1[[#This Row],[Link]], Table1[[#This Row],[Pattern w/out Hyperlink]])</f>
        <v>Median</v>
      </c>
      <c r="C969" s="39">
        <f t="shared" si="15"/>
        <v>5</v>
      </c>
      <c r="D969" s="39" t="s">
        <v>8491</v>
      </c>
      <c r="E969" s="39" t="s">
        <v>1466</v>
      </c>
      <c r="F969" s="10">
        <v>65</v>
      </c>
      <c r="G969" s="10"/>
      <c r="H969" s="8" t="s">
        <v>8628</v>
      </c>
      <c r="I969" s="39" t="s">
        <v>1598</v>
      </c>
      <c r="J969" s="40" t="s">
        <v>5326</v>
      </c>
    </row>
    <row r="970" spans="1:10" x14ac:dyDescent="0.25">
      <c r="A970" s="15" t="s">
        <v>580</v>
      </c>
      <c r="B970" s="42" t="str">
        <f>HYPERLINK(Table1[[#This Row],[Link]], Table1[[#This Row],[Pattern w/out Hyperlink]])</f>
        <v>Medium</v>
      </c>
      <c r="C970" s="39">
        <f t="shared" si="15"/>
        <v>5</v>
      </c>
      <c r="D970" s="39" t="s">
        <v>23</v>
      </c>
      <c r="E970" s="39" t="s">
        <v>1466</v>
      </c>
      <c r="F970" s="10">
        <v>60.75</v>
      </c>
      <c r="G970" s="10"/>
      <c r="H970" s="8" t="s">
        <v>1400</v>
      </c>
      <c r="I970" s="39" t="s">
        <v>1598</v>
      </c>
      <c r="J970" s="40" t="s">
        <v>5144</v>
      </c>
    </row>
    <row r="971" spans="1:10" x14ac:dyDescent="0.25">
      <c r="A971" s="15" t="s">
        <v>582</v>
      </c>
      <c r="B971" s="42" t="str">
        <f>HYPERLINK(Table1[[#This Row],[Link]], Table1[[#This Row],[Pattern w/out Hyperlink]])</f>
        <v>Melody</v>
      </c>
      <c r="C971" s="39">
        <f t="shared" si="15"/>
        <v>5</v>
      </c>
      <c r="D971" s="39" t="s">
        <v>20</v>
      </c>
      <c r="E971" s="39" t="s">
        <v>1466</v>
      </c>
      <c r="F971" s="10">
        <f>Table1[[#This Row],[USD Pricing]]*Exchange!$A$1</f>
        <v>64.33</v>
      </c>
      <c r="G971" s="10">
        <v>45.95</v>
      </c>
      <c r="H971" s="8" t="s">
        <v>7418</v>
      </c>
      <c r="I971" s="39" t="s">
        <v>0</v>
      </c>
      <c r="J971" s="40" t="s">
        <v>5144</v>
      </c>
    </row>
    <row r="972" spans="1:10" ht="28.5" x14ac:dyDescent="0.25">
      <c r="A972" s="15" t="s">
        <v>4639</v>
      </c>
      <c r="B972" s="41" t="str">
        <f>HYPERLINK(Table1[[#This Row],[Link]], Table1[[#This Row],[Pattern w/out Hyperlink]])</f>
        <v>Memento</v>
      </c>
      <c r="C972" s="39">
        <f t="shared" si="15"/>
        <v>5</v>
      </c>
      <c r="D972" s="39" t="s">
        <v>20</v>
      </c>
      <c r="E972" s="39" t="s">
        <v>1466</v>
      </c>
      <c r="F972" s="10">
        <f>Table1[[#This Row],[USD Pricing]]*Exchange!$A$1</f>
        <v>55.93</v>
      </c>
      <c r="G972" s="10">
        <v>39.950000000000003</v>
      </c>
      <c r="H972" s="8" t="s">
        <v>7419</v>
      </c>
      <c r="I972" s="39" t="s">
        <v>0</v>
      </c>
      <c r="J972" s="40" t="s">
        <v>5356</v>
      </c>
    </row>
    <row r="973" spans="1:10" x14ac:dyDescent="0.25">
      <c r="A973" s="15" t="s">
        <v>585</v>
      </c>
      <c r="B973" s="42" t="str">
        <f>HYPERLINK(Table1[[#This Row],[Link]], Table1[[#This Row],[Pattern w/out Hyperlink]])</f>
        <v>Merchant</v>
      </c>
      <c r="C973" s="39">
        <f t="shared" si="15"/>
        <v>5</v>
      </c>
      <c r="D973" s="39" t="s">
        <v>21</v>
      </c>
      <c r="E973" s="39" t="s">
        <v>1466</v>
      </c>
      <c r="F973" s="10">
        <v>62</v>
      </c>
      <c r="G973" s="10"/>
      <c r="H973" s="8" t="s">
        <v>2243</v>
      </c>
      <c r="I973" s="39" t="s">
        <v>5090</v>
      </c>
      <c r="J973" s="40" t="s">
        <v>5144</v>
      </c>
    </row>
    <row r="974" spans="1:10" ht="28.5" x14ac:dyDescent="0.25">
      <c r="A974" s="15" t="s">
        <v>2578</v>
      </c>
      <c r="B974" s="41" t="str">
        <f>HYPERLINK(Table1[[#This Row],[Link]], Table1[[#This Row],[Pattern w/out Hyperlink]])</f>
        <v>Merge</v>
      </c>
      <c r="C974" s="39">
        <f t="shared" si="15"/>
        <v>5</v>
      </c>
      <c r="D974" s="39" t="s">
        <v>2680</v>
      </c>
      <c r="E974" s="39" t="s">
        <v>1466</v>
      </c>
      <c r="F974" s="10">
        <f>Table1[[#This Row],[USD Pricing]]*Exchange!$A$1</f>
        <v>62.999999999999993</v>
      </c>
      <c r="G974" s="10">
        <v>45</v>
      </c>
      <c r="H974" s="8" t="s">
        <v>7178</v>
      </c>
      <c r="I974" s="39" t="s">
        <v>0</v>
      </c>
      <c r="J974" s="40" t="s">
        <v>6055</v>
      </c>
    </row>
    <row r="975" spans="1:10" ht="28.5" x14ac:dyDescent="0.25">
      <c r="A975" s="15" t="s">
        <v>587</v>
      </c>
      <c r="B975" s="42" t="str">
        <f>HYPERLINK(Table1[[#This Row],[Link]], Table1[[#This Row],[Pattern w/out Hyperlink]])</f>
        <v>Merit</v>
      </c>
      <c r="C975" s="39">
        <f t="shared" si="15"/>
        <v>5</v>
      </c>
      <c r="D975" s="39" t="s">
        <v>23</v>
      </c>
      <c r="E975" s="39" t="s">
        <v>1466</v>
      </c>
      <c r="F975" s="10">
        <v>56.5</v>
      </c>
      <c r="G975" s="10"/>
      <c r="H975" s="8" t="s">
        <v>1389</v>
      </c>
      <c r="I975" s="39" t="s">
        <v>5090</v>
      </c>
      <c r="J975" s="40" t="s">
        <v>5741</v>
      </c>
    </row>
    <row r="976" spans="1:10" x14ac:dyDescent="0.25">
      <c r="A976" s="15" t="s">
        <v>3185</v>
      </c>
      <c r="B976" s="41" t="str">
        <f>HYPERLINK(Table1[[#This Row],[Link]], Table1[[#This Row],[Pattern w/out Hyperlink]])</f>
        <v>Mezzanine</v>
      </c>
      <c r="C976" s="39">
        <f t="shared" si="15"/>
        <v>5</v>
      </c>
      <c r="D976" s="39" t="s">
        <v>20</v>
      </c>
      <c r="E976" s="39" t="s">
        <v>1466</v>
      </c>
      <c r="F976" s="10">
        <f>Table1[[#This Row],[USD Pricing]]*Exchange!$A$1</f>
        <v>55.93</v>
      </c>
      <c r="G976" s="10">
        <v>39.950000000000003</v>
      </c>
      <c r="H976" s="8" t="s">
        <v>7423</v>
      </c>
      <c r="I976" s="39" t="s">
        <v>0</v>
      </c>
      <c r="J976" s="40" t="s">
        <v>5144</v>
      </c>
    </row>
    <row r="977" spans="1:10" x14ac:dyDescent="0.25">
      <c r="A977" s="15" t="s">
        <v>603</v>
      </c>
      <c r="B977" s="42" t="str">
        <f>HYPERLINK(Table1[[#This Row],[Link]], Table1[[#This Row],[Pattern w/out Hyperlink]])</f>
        <v>Milano</v>
      </c>
      <c r="C977" s="39">
        <f t="shared" si="15"/>
        <v>5</v>
      </c>
      <c r="D977" s="39" t="s">
        <v>20</v>
      </c>
      <c r="E977" s="39" t="s">
        <v>1466</v>
      </c>
      <c r="F977" s="10">
        <f>Table1[[#This Row],[USD Pricing]]*Exchange!$A$1</f>
        <v>55.93</v>
      </c>
      <c r="G977" s="10">
        <v>39.950000000000003</v>
      </c>
      <c r="H977" s="8" t="s">
        <v>7424</v>
      </c>
      <c r="I977" s="39" t="s">
        <v>5090</v>
      </c>
      <c r="J977" s="40" t="s">
        <v>5144</v>
      </c>
    </row>
    <row r="978" spans="1:10" ht="28.5" x14ac:dyDescent="0.25">
      <c r="A978" s="15" t="s">
        <v>8637</v>
      </c>
      <c r="B978" s="41" t="str">
        <f>HYPERLINK(Table1[[#This Row],[Link]], Table1[[#This Row],[Pattern w/out Hyperlink]])</f>
        <v>Milieu</v>
      </c>
      <c r="C978" s="39">
        <f t="shared" si="15"/>
        <v>5</v>
      </c>
      <c r="D978" s="39" t="s">
        <v>8491</v>
      </c>
      <c r="E978" s="39" t="s">
        <v>1466</v>
      </c>
      <c r="F978" s="10">
        <v>63</v>
      </c>
      <c r="G978" s="10"/>
      <c r="H978" s="8" t="s">
        <v>8638</v>
      </c>
      <c r="I978" s="39" t="s">
        <v>1598</v>
      </c>
      <c r="J978" s="40" t="s">
        <v>8639</v>
      </c>
    </row>
    <row r="979" spans="1:10" x14ac:dyDescent="0.25">
      <c r="A979" s="15" t="s">
        <v>605</v>
      </c>
      <c r="B979" s="41" t="str">
        <f>HYPERLINK(Table1[[#This Row],[Link]], Table1[[#This Row],[Pattern w/out Hyperlink]])</f>
        <v>Mineral</v>
      </c>
      <c r="C979" s="39">
        <f t="shared" si="15"/>
        <v>5</v>
      </c>
      <c r="D979" s="39" t="s">
        <v>2494</v>
      </c>
      <c r="E979" s="39" t="s">
        <v>1466</v>
      </c>
      <c r="F979" s="10">
        <f>Table1[[#This Row],[USD Pricing]]*Exchange!$A$1</f>
        <v>56.238</v>
      </c>
      <c r="G979" s="10">
        <v>40.17</v>
      </c>
      <c r="H979" s="8" t="s">
        <v>2582</v>
      </c>
      <c r="I979" s="39" t="s">
        <v>1598</v>
      </c>
      <c r="J979" s="40" t="s">
        <v>5144</v>
      </c>
    </row>
    <row r="980" spans="1:10" ht="28.5" x14ac:dyDescent="0.25">
      <c r="A980" s="15" t="s">
        <v>609</v>
      </c>
      <c r="B980" s="42" t="str">
        <f>HYPERLINK(Table1[[#This Row],[Link]], Table1[[#This Row],[Pattern w/out Hyperlink]])</f>
        <v>Mode</v>
      </c>
      <c r="C980" s="39">
        <f t="shared" si="15"/>
        <v>5</v>
      </c>
      <c r="D980" s="39" t="s">
        <v>23</v>
      </c>
      <c r="E980" s="39" t="s">
        <v>1466</v>
      </c>
      <c r="F980" s="10">
        <v>55.75</v>
      </c>
      <c r="G980" s="10"/>
      <c r="H980" s="8" t="s">
        <v>1391</v>
      </c>
      <c r="I980" s="39" t="s">
        <v>1598</v>
      </c>
      <c r="J980" s="40" t="s">
        <v>5177</v>
      </c>
    </row>
    <row r="981" spans="1:10" ht="28.5" x14ac:dyDescent="0.25">
      <c r="A981" s="15" t="s">
        <v>612</v>
      </c>
      <c r="B981" s="42" t="str">
        <f>HYPERLINK(Table1[[#This Row],[Link]], Table1[[#This Row],[Pattern w/out Hyperlink]])</f>
        <v>Mohair</v>
      </c>
      <c r="C981" s="39">
        <f t="shared" si="15"/>
        <v>5</v>
      </c>
      <c r="D981" s="39" t="s">
        <v>20</v>
      </c>
      <c r="E981" s="39" t="s">
        <v>1466</v>
      </c>
      <c r="F981" s="10">
        <f>Table1[[#This Row],[USD Pricing]]*Exchange!$A$1</f>
        <v>55.93</v>
      </c>
      <c r="G981" s="10">
        <v>39.950000000000003</v>
      </c>
      <c r="H981" s="8" t="s">
        <v>7425</v>
      </c>
      <c r="I981" s="39" t="s">
        <v>1598</v>
      </c>
      <c r="J981" s="40" t="s">
        <v>5391</v>
      </c>
    </row>
    <row r="982" spans="1:10" x14ac:dyDescent="0.25">
      <c r="A982" s="15" t="s">
        <v>619</v>
      </c>
      <c r="B982" s="42" t="str">
        <f>HYPERLINK(Table1[[#This Row],[Link]], Table1[[#This Row],[Pattern w/out Hyperlink]])</f>
        <v>Montage</v>
      </c>
      <c r="C982" s="39">
        <f t="shared" si="15"/>
        <v>5</v>
      </c>
      <c r="D982" s="39" t="s">
        <v>22</v>
      </c>
      <c r="E982" s="39" t="s">
        <v>1466</v>
      </c>
      <c r="F982" s="10">
        <f>Table1[[#This Row],[USD Pricing]]*Exchange!$A$1</f>
        <v>60.9</v>
      </c>
      <c r="G982" s="10">
        <v>43.5</v>
      </c>
      <c r="H982" s="8" t="s">
        <v>1744</v>
      </c>
      <c r="I982" s="39" t="s">
        <v>5090</v>
      </c>
      <c r="J982" s="40" t="s">
        <v>5519</v>
      </c>
    </row>
    <row r="983" spans="1:10" x14ac:dyDescent="0.25">
      <c r="A983" s="15" t="s">
        <v>624</v>
      </c>
      <c r="B983" s="42" t="str">
        <f>HYPERLINK(Table1[[#This Row],[Link]], Table1[[#This Row],[Pattern w/out Hyperlink]])</f>
        <v>Morgan</v>
      </c>
      <c r="C983" s="39">
        <f t="shared" si="15"/>
        <v>5</v>
      </c>
      <c r="D983" s="39" t="s">
        <v>26</v>
      </c>
      <c r="E983" s="39" t="s">
        <v>1466</v>
      </c>
      <c r="F983" s="10">
        <v>62.95</v>
      </c>
      <c r="G983" s="10"/>
      <c r="H983" s="8" t="s">
        <v>1123</v>
      </c>
      <c r="I983" s="39" t="s">
        <v>5090</v>
      </c>
      <c r="J983" s="40" t="s">
        <v>5145</v>
      </c>
    </row>
    <row r="984" spans="1:10" x14ac:dyDescent="0.25">
      <c r="A984" s="15" t="s">
        <v>4284</v>
      </c>
      <c r="B984" s="41" t="str">
        <f>HYPERLINK(Table1[[#This Row],[Link]], Table1[[#This Row],[Pattern w/out Hyperlink]])</f>
        <v>Mosaic</v>
      </c>
      <c r="C984" s="39">
        <f t="shared" si="15"/>
        <v>5</v>
      </c>
      <c r="D984" s="39" t="s">
        <v>2680</v>
      </c>
      <c r="E984" s="39" t="s">
        <v>1466</v>
      </c>
      <c r="F984" s="10">
        <f>Table1[[#This Row],[USD Pricing]]*Exchange!$A$1</f>
        <v>62.999999999999993</v>
      </c>
      <c r="G984" s="10">
        <v>45</v>
      </c>
      <c r="H984" s="8" t="s">
        <v>7185</v>
      </c>
      <c r="I984" s="39" t="s">
        <v>0</v>
      </c>
      <c r="J984" s="40" t="s">
        <v>5144</v>
      </c>
    </row>
    <row r="985" spans="1:10" x14ac:dyDescent="0.25">
      <c r="A985" s="15" t="s">
        <v>4640</v>
      </c>
      <c r="B985" s="41" t="str">
        <f>HYPERLINK(Table1[[#This Row],[Link]], Table1[[#This Row],[Pattern w/out Hyperlink]])</f>
        <v>Moxy</v>
      </c>
      <c r="C985" s="39">
        <f t="shared" si="15"/>
        <v>5</v>
      </c>
      <c r="D985" s="39" t="s">
        <v>20</v>
      </c>
      <c r="E985" s="39" t="s">
        <v>1466</v>
      </c>
      <c r="F985" s="10">
        <f>Table1[[#This Row],[USD Pricing]]*Exchange!$A$1</f>
        <v>62.93</v>
      </c>
      <c r="G985" s="10">
        <v>44.95</v>
      </c>
      <c r="H985" s="8" t="s">
        <v>4641</v>
      </c>
      <c r="I985" s="39" t="s">
        <v>0</v>
      </c>
      <c r="J985" s="40" t="s">
        <v>5392</v>
      </c>
    </row>
    <row r="986" spans="1:10" ht="28.5" x14ac:dyDescent="0.25">
      <c r="A986" s="15" t="s">
        <v>4642</v>
      </c>
      <c r="B986" s="41" t="str">
        <f>HYPERLINK(Table1[[#This Row],[Link]], Table1[[#This Row],[Pattern w/out Hyperlink]])</f>
        <v>Neptune</v>
      </c>
      <c r="C986" s="39">
        <f t="shared" si="15"/>
        <v>5</v>
      </c>
      <c r="D986" s="39" t="s">
        <v>20</v>
      </c>
      <c r="E986" s="39" t="s">
        <v>1466</v>
      </c>
      <c r="F986" s="10">
        <f>Table1[[#This Row],[USD Pricing]]*Exchange!$A$1</f>
        <v>55.93</v>
      </c>
      <c r="G986" s="10">
        <v>39.950000000000003</v>
      </c>
      <c r="H986" s="8" t="s">
        <v>4643</v>
      </c>
      <c r="I986" s="39" t="s">
        <v>1598</v>
      </c>
      <c r="J986" s="40" t="s">
        <v>5360</v>
      </c>
    </row>
    <row r="987" spans="1:10" x14ac:dyDescent="0.25">
      <c r="A987" s="15" t="s">
        <v>651</v>
      </c>
      <c r="B987" s="42" t="str">
        <f>HYPERLINK(Table1[[#This Row],[Link]], Table1[[#This Row],[Pattern w/out Hyperlink]])</f>
        <v>Nonstop</v>
      </c>
      <c r="C987" s="39">
        <f t="shared" si="15"/>
        <v>5</v>
      </c>
      <c r="D987" s="39" t="s">
        <v>20</v>
      </c>
      <c r="E987" s="39" t="s">
        <v>1466</v>
      </c>
      <c r="F987" s="10">
        <f>Table1[[#This Row],[USD Pricing]]*Exchange!$A$1</f>
        <v>55.93</v>
      </c>
      <c r="G987" s="10">
        <v>39.950000000000003</v>
      </c>
      <c r="H987" s="8" t="s">
        <v>7429</v>
      </c>
      <c r="I987" s="39" t="s">
        <v>0</v>
      </c>
      <c r="J987" s="40" t="s">
        <v>5144</v>
      </c>
    </row>
    <row r="988" spans="1:10" x14ac:dyDescent="0.25">
      <c r="A988" s="8" t="s">
        <v>3021</v>
      </c>
      <c r="B988" s="41" t="str">
        <f>HYPERLINK(Table1[[#This Row],[Link]], Table1[[#This Row],[Pattern w/out Hyperlink]])</f>
        <v>Nook</v>
      </c>
      <c r="C988" s="39">
        <f t="shared" si="15"/>
        <v>5</v>
      </c>
      <c r="D988" s="39" t="s">
        <v>27</v>
      </c>
      <c r="E988" s="39" t="s">
        <v>1466</v>
      </c>
      <c r="F988" s="10">
        <v>56.5</v>
      </c>
      <c r="G988" s="10"/>
      <c r="H988" s="15" t="s">
        <v>3022</v>
      </c>
      <c r="I988" s="39" t="s">
        <v>1598</v>
      </c>
      <c r="J988" s="45" t="s">
        <v>5144</v>
      </c>
    </row>
    <row r="989" spans="1:10" ht="28.5" x14ac:dyDescent="0.25">
      <c r="A989" s="15" t="s">
        <v>652</v>
      </c>
      <c r="B989" s="42" t="str">
        <f>HYPERLINK(Table1[[#This Row],[Link]], Table1[[#This Row],[Pattern w/out Hyperlink]])</f>
        <v>Notion</v>
      </c>
      <c r="C989" s="39">
        <f t="shared" si="15"/>
        <v>5</v>
      </c>
      <c r="D989" s="39" t="s">
        <v>20</v>
      </c>
      <c r="E989" s="39" t="s">
        <v>1466</v>
      </c>
      <c r="F989" s="10">
        <f>Table1[[#This Row],[USD Pricing]]*Exchange!$A$1</f>
        <v>62.93</v>
      </c>
      <c r="G989" s="10">
        <v>44.95</v>
      </c>
      <c r="H989" s="8" t="s">
        <v>7433</v>
      </c>
      <c r="I989" s="39" t="s">
        <v>0</v>
      </c>
      <c r="J989" s="40" t="s">
        <v>5383</v>
      </c>
    </row>
    <row r="990" spans="1:10" x14ac:dyDescent="0.25">
      <c r="A990" s="15" t="s">
        <v>655</v>
      </c>
      <c r="B990" s="42" t="str">
        <f>HYPERLINK(Table1[[#This Row],[Link]], Table1[[#This Row],[Pattern w/out Hyperlink]])</f>
        <v>Obscura</v>
      </c>
      <c r="C990" s="39">
        <f t="shared" si="15"/>
        <v>5</v>
      </c>
      <c r="D990" s="39" t="s">
        <v>22</v>
      </c>
      <c r="E990" s="39" t="s">
        <v>1466</v>
      </c>
      <c r="F990" s="10">
        <f>Table1[[#This Row],[USD Pricing]]*Exchange!$A$1</f>
        <v>55.3</v>
      </c>
      <c r="G990" s="10">
        <v>39.5</v>
      </c>
      <c r="H990" s="8" t="s">
        <v>1750</v>
      </c>
      <c r="I990" s="39" t="s">
        <v>0</v>
      </c>
      <c r="J990" s="40" t="s">
        <v>5150</v>
      </c>
    </row>
    <row r="991" spans="1:10" x14ac:dyDescent="0.25">
      <c r="A991" s="15" t="s">
        <v>658</v>
      </c>
      <c r="B991" s="42" t="str">
        <f>HYPERLINK(Table1[[#This Row],[Link]], Table1[[#This Row],[Pattern w/out Hyperlink]])</f>
        <v>Odessa</v>
      </c>
      <c r="C991" s="39">
        <f t="shared" si="15"/>
        <v>5</v>
      </c>
      <c r="D991" s="39" t="s">
        <v>24</v>
      </c>
      <c r="E991" s="39" t="s">
        <v>1466</v>
      </c>
      <c r="F991" s="10">
        <f>Table1[[#This Row],[USD Pricing]]*Exchange!$A$1</f>
        <v>62.23</v>
      </c>
      <c r="G991" s="10">
        <v>44.45</v>
      </c>
      <c r="H991" s="8" t="s">
        <v>2022</v>
      </c>
      <c r="I991" s="39" t="s">
        <v>5090</v>
      </c>
      <c r="J991" s="40" t="s">
        <v>5350</v>
      </c>
    </row>
    <row r="992" spans="1:10" ht="28.5" x14ac:dyDescent="0.25">
      <c r="A992" s="15" t="s">
        <v>7734</v>
      </c>
      <c r="B992" s="41" t="str">
        <f>HYPERLINK(Table1[[#This Row],[Link]], Table1[[#This Row],[Pattern w/out Hyperlink]])</f>
        <v>Olympus</v>
      </c>
      <c r="C992" s="39">
        <f t="shared" si="15"/>
        <v>5</v>
      </c>
      <c r="D992" s="39" t="s">
        <v>26</v>
      </c>
      <c r="E992" s="39" t="s">
        <v>1466</v>
      </c>
      <c r="F992" s="10">
        <v>55.95</v>
      </c>
      <c r="G992" s="10"/>
      <c r="H992" s="8" t="s">
        <v>7735</v>
      </c>
      <c r="I992" s="39" t="s">
        <v>1598</v>
      </c>
      <c r="J992" s="40" t="s">
        <v>5369</v>
      </c>
    </row>
    <row r="993" spans="1:10" x14ac:dyDescent="0.25">
      <c r="A993" s="15" t="s">
        <v>4913</v>
      </c>
      <c r="B993" s="41" t="str">
        <f>HYPERLINK(Table1[[#This Row],[Link]], Table1[[#This Row],[Pattern w/out Hyperlink]])</f>
        <v>Optimum</v>
      </c>
      <c r="C993" s="39">
        <f t="shared" si="15"/>
        <v>5</v>
      </c>
      <c r="D993" s="39" t="s">
        <v>21</v>
      </c>
      <c r="E993" s="39" t="s">
        <v>1466</v>
      </c>
      <c r="F993" s="10">
        <v>64</v>
      </c>
      <c r="G993" s="10"/>
      <c r="H993" s="8" t="s">
        <v>4914</v>
      </c>
      <c r="I993" s="39" t="s">
        <v>0</v>
      </c>
      <c r="J993" s="40" t="s">
        <v>5211</v>
      </c>
    </row>
    <row r="994" spans="1:10" x14ac:dyDescent="0.25">
      <c r="A994" s="15" t="s">
        <v>665</v>
      </c>
      <c r="B994" s="42" t="str">
        <f>HYPERLINK(Table1[[#This Row],[Link]], Table1[[#This Row],[Pattern w/out Hyperlink]])</f>
        <v>Opus</v>
      </c>
      <c r="C994" s="39">
        <f t="shared" si="15"/>
        <v>5</v>
      </c>
      <c r="D994" s="39" t="s">
        <v>20</v>
      </c>
      <c r="E994" s="39" t="s">
        <v>1466</v>
      </c>
      <c r="F994" s="10">
        <f>Table1[[#This Row],[USD Pricing]]*Exchange!$A$1</f>
        <v>62.93</v>
      </c>
      <c r="G994" s="10">
        <v>44.95</v>
      </c>
      <c r="H994" s="8" t="s">
        <v>7434</v>
      </c>
      <c r="I994" s="39" t="s">
        <v>0</v>
      </c>
      <c r="J994" s="40" t="s">
        <v>5144</v>
      </c>
    </row>
    <row r="995" spans="1:10" x14ac:dyDescent="0.25">
      <c r="A995" s="15" t="s">
        <v>6229</v>
      </c>
      <c r="B995" s="41" t="str">
        <f>HYPERLINK(Table1[[#This Row],[Link]], Table1[[#This Row],[Pattern w/out Hyperlink]])</f>
        <v>Oslo Crypton</v>
      </c>
      <c r="C995" s="39">
        <f t="shared" si="15"/>
        <v>5</v>
      </c>
      <c r="D995" s="39" t="s">
        <v>27</v>
      </c>
      <c r="E995" s="39" t="s">
        <v>1466</v>
      </c>
      <c r="F995" s="10">
        <v>62.75</v>
      </c>
      <c r="G995" s="10"/>
      <c r="H995" s="15" t="s">
        <v>6230</v>
      </c>
      <c r="I995" s="39" t="s">
        <v>5090</v>
      </c>
      <c r="J995" s="40" t="s">
        <v>5519</v>
      </c>
    </row>
    <row r="996" spans="1:10" ht="28.5" x14ac:dyDescent="0.25">
      <c r="A996" s="15" t="s">
        <v>669</v>
      </c>
      <c r="B996" s="42" t="str">
        <f>HYPERLINK(Table1[[#This Row],[Link]], Table1[[#This Row],[Pattern w/out Hyperlink]])</f>
        <v>Otto</v>
      </c>
      <c r="C996" s="39">
        <f t="shared" si="15"/>
        <v>5</v>
      </c>
      <c r="D996" s="39" t="s">
        <v>28</v>
      </c>
      <c r="E996" s="39" t="s">
        <v>1466</v>
      </c>
      <c r="F996" s="10">
        <f>Table1[[#This Row],[USD Pricing]]*Exchange!$A$1</f>
        <v>63.699999999999996</v>
      </c>
      <c r="G996" s="10">
        <v>45.5</v>
      </c>
      <c r="H996" s="8" t="s">
        <v>6396</v>
      </c>
      <c r="I996" s="39" t="s">
        <v>5090</v>
      </c>
      <c r="J996" s="40" t="s">
        <v>5439</v>
      </c>
    </row>
    <row r="997" spans="1:10" x14ac:dyDescent="0.25">
      <c r="A997" s="15" t="s">
        <v>7436</v>
      </c>
      <c r="B997" s="41" t="str">
        <f>HYPERLINK(Table1[[#This Row],[Link]], Table1[[#This Row],[Pattern w/out Hyperlink]])</f>
        <v>Oxford</v>
      </c>
      <c r="C997" s="39">
        <f t="shared" si="15"/>
        <v>5</v>
      </c>
      <c r="D997" s="39" t="s">
        <v>20</v>
      </c>
      <c r="E997" s="39" t="s">
        <v>1466</v>
      </c>
      <c r="F997" s="10">
        <f>Table1[[#This Row],[USD Pricing]]*Exchange!$A$1</f>
        <v>55.93</v>
      </c>
      <c r="G997" s="10">
        <v>39.950000000000003</v>
      </c>
      <c r="H997" s="8" t="s">
        <v>7437</v>
      </c>
      <c r="I997" s="39" t="s">
        <v>0</v>
      </c>
      <c r="J997" s="40" t="s">
        <v>5519</v>
      </c>
    </row>
    <row r="998" spans="1:10" x14ac:dyDescent="0.25">
      <c r="A998" s="15" t="s">
        <v>676</v>
      </c>
      <c r="B998" s="42" t="str">
        <f>HYPERLINK(Table1[[#This Row],[Link]], Table1[[#This Row],[Pattern w/out Hyperlink]])</f>
        <v>Ozone</v>
      </c>
      <c r="C998" s="39">
        <f t="shared" si="15"/>
        <v>5</v>
      </c>
      <c r="D998" s="39" t="s">
        <v>20</v>
      </c>
      <c r="E998" s="39" t="s">
        <v>1466</v>
      </c>
      <c r="F998" s="10">
        <f>Table1[[#This Row],[USD Pricing]]*Exchange!$A$1</f>
        <v>55.93</v>
      </c>
      <c r="G998" s="10">
        <v>39.950000000000003</v>
      </c>
      <c r="H998" s="8" t="s">
        <v>1295</v>
      </c>
      <c r="I998" s="39" t="s">
        <v>5090</v>
      </c>
      <c r="J998" s="40" t="s">
        <v>5144</v>
      </c>
    </row>
    <row r="999" spans="1:10" x14ac:dyDescent="0.25">
      <c r="A999" s="15" t="s">
        <v>4916</v>
      </c>
      <c r="B999" s="41" t="str">
        <f>HYPERLINK(Table1[[#This Row],[Link]], Table1[[#This Row],[Pattern w/out Hyperlink]])</f>
        <v>Palm Desert</v>
      </c>
      <c r="C999" s="39">
        <f t="shared" si="15"/>
        <v>5</v>
      </c>
      <c r="D999" s="39" t="s">
        <v>21</v>
      </c>
      <c r="E999" s="39" t="s">
        <v>1466</v>
      </c>
      <c r="F999" s="10">
        <v>61</v>
      </c>
      <c r="G999" s="10"/>
      <c r="H999" s="8" t="s">
        <v>4917</v>
      </c>
      <c r="I999" s="39" t="s">
        <v>0</v>
      </c>
      <c r="J999" s="40" t="s">
        <v>5144</v>
      </c>
    </row>
    <row r="1000" spans="1:10" x14ac:dyDescent="0.25">
      <c r="A1000" s="15" t="s">
        <v>2252</v>
      </c>
      <c r="B1000" s="42" t="str">
        <f>HYPERLINK(Table1[[#This Row],[Link]], Table1[[#This Row],[Pattern w/out Hyperlink]])</f>
        <v>Paola</v>
      </c>
      <c r="C1000" s="39">
        <f t="shared" si="15"/>
        <v>5</v>
      </c>
      <c r="D1000" s="39" t="s">
        <v>21</v>
      </c>
      <c r="E1000" s="39" t="s">
        <v>1466</v>
      </c>
      <c r="F1000" s="10">
        <v>62</v>
      </c>
      <c r="G1000" s="10"/>
      <c r="H1000" s="8" t="s">
        <v>2253</v>
      </c>
      <c r="I1000" s="39" t="s">
        <v>5090</v>
      </c>
      <c r="J1000" s="40" t="s">
        <v>5144</v>
      </c>
    </row>
    <row r="1001" spans="1:10" x14ac:dyDescent="0.25">
      <c r="A1001" s="15" t="s">
        <v>685</v>
      </c>
      <c r="B1001" s="42" t="str">
        <f>HYPERLINK(Table1[[#This Row],[Link]], Table1[[#This Row],[Pattern w/out Hyperlink]])</f>
        <v>Parable</v>
      </c>
      <c r="C1001" s="39">
        <f t="shared" si="15"/>
        <v>5</v>
      </c>
      <c r="D1001" s="39" t="s">
        <v>28</v>
      </c>
      <c r="E1001" s="39" t="s">
        <v>1466</v>
      </c>
      <c r="F1001" s="10">
        <f>Table1[[#This Row],[USD Pricing]]*Exchange!$A$1</f>
        <v>60.9</v>
      </c>
      <c r="G1001" s="10">
        <v>43.5</v>
      </c>
      <c r="H1001" s="8" t="s">
        <v>6400</v>
      </c>
      <c r="I1001" s="39" t="s">
        <v>0</v>
      </c>
      <c r="J1001" s="40" t="s">
        <v>5149</v>
      </c>
    </row>
    <row r="1002" spans="1:10" ht="28.5" x14ac:dyDescent="0.25">
      <c r="A1002" s="15" t="s">
        <v>4648</v>
      </c>
      <c r="B1002" s="41" t="str">
        <f>HYPERLINK(Table1[[#This Row],[Link]], Table1[[#This Row],[Pattern w/out Hyperlink]])</f>
        <v>Parlour</v>
      </c>
      <c r="C1002" s="39">
        <f t="shared" si="15"/>
        <v>5</v>
      </c>
      <c r="D1002" s="39" t="s">
        <v>20</v>
      </c>
      <c r="E1002" s="39" t="s">
        <v>1466</v>
      </c>
      <c r="F1002" s="10">
        <f>Table1[[#This Row],[USD Pricing]]*Exchange!$A$1</f>
        <v>55.93</v>
      </c>
      <c r="G1002" s="10">
        <v>39.950000000000003</v>
      </c>
      <c r="H1002" s="8" t="s">
        <v>4649</v>
      </c>
      <c r="I1002" s="39" t="s">
        <v>0</v>
      </c>
      <c r="J1002" s="40" t="s">
        <v>5345</v>
      </c>
    </row>
    <row r="1003" spans="1:10" x14ac:dyDescent="0.25">
      <c r="A1003" s="15" t="s">
        <v>1927</v>
      </c>
      <c r="B1003" s="42" t="str">
        <f>HYPERLINK(Table1[[#This Row],[Link]], Table1[[#This Row],[Pattern w/out Hyperlink]])</f>
        <v>Particle</v>
      </c>
      <c r="C1003" s="39">
        <f t="shared" si="15"/>
        <v>5</v>
      </c>
      <c r="D1003" s="39" t="s">
        <v>21</v>
      </c>
      <c r="E1003" s="39" t="s">
        <v>1466</v>
      </c>
      <c r="F1003" s="10">
        <v>65</v>
      </c>
      <c r="G1003" s="10"/>
      <c r="H1003" s="8" t="s">
        <v>2254</v>
      </c>
      <c r="I1003" s="39" t="s">
        <v>0</v>
      </c>
      <c r="J1003" s="40" t="s">
        <v>5519</v>
      </c>
    </row>
    <row r="1004" spans="1:10" x14ac:dyDescent="0.25">
      <c r="A1004" s="15" t="s">
        <v>4650</v>
      </c>
      <c r="B1004" s="41" t="str">
        <f>HYPERLINK(Table1[[#This Row],[Link]], Table1[[#This Row],[Pattern w/out Hyperlink]])</f>
        <v>Patchwork</v>
      </c>
      <c r="C1004" s="39">
        <f t="shared" si="15"/>
        <v>5</v>
      </c>
      <c r="D1004" s="39" t="s">
        <v>20</v>
      </c>
      <c r="E1004" s="39" t="s">
        <v>1466</v>
      </c>
      <c r="F1004" s="10">
        <f>Table1[[#This Row],[USD Pricing]]*Exchange!$A$1</f>
        <v>55.93</v>
      </c>
      <c r="G1004" s="10">
        <v>39.950000000000003</v>
      </c>
      <c r="H1004" s="8" t="s">
        <v>7440</v>
      </c>
      <c r="I1004" s="39" t="s">
        <v>0</v>
      </c>
      <c r="J1004" s="40" t="s">
        <v>5144</v>
      </c>
    </row>
    <row r="1005" spans="1:10" x14ac:dyDescent="0.25">
      <c r="A1005" s="15" t="s">
        <v>4651</v>
      </c>
      <c r="B1005" s="41" t="str">
        <f>HYPERLINK(Table1[[#This Row],[Link]], Table1[[#This Row],[Pattern w/out Hyperlink]])</f>
        <v>Pedigree</v>
      </c>
      <c r="C1005" s="39">
        <f t="shared" si="15"/>
        <v>5</v>
      </c>
      <c r="D1005" s="39" t="s">
        <v>20</v>
      </c>
      <c r="E1005" s="39" t="s">
        <v>1466</v>
      </c>
      <c r="F1005" s="10">
        <f>Table1[[#This Row],[USD Pricing]]*Exchange!$A$1</f>
        <v>55.93</v>
      </c>
      <c r="G1005" s="10">
        <v>39.950000000000003</v>
      </c>
      <c r="H1005" s="8" t="s">
        <v>7441</v>
      </c>
      <c r="I1005" s="39" t="s">
        <v>5090</v>
      </c>
      <c r="J1005" s="40" t="s">
        <v>5351</v>
      </c>
    </row>
    <row r="1006" spans="1:10" ht="28.5" x14ac:dyDescent="0.25">
      <c r="A1006" s="15" t="s">
        <v>8659</v>
      </c>
      <c r="B1006" s="41" t="str">
        <f>HYPERLINK(Table1[[#This Row],[Link]], Table1[[#This Row],[Pattern w/out Hyperlink]])</f>
        <v>Percept</v>
      </c>
      <c r="C1006" s="39">
        <f t="shared" si="15"/>
        <v>5</v>
      </c>
      <c r="D1006" s="39" t="s">
        <v>8491</v>
      </c>
      <c r="E1006" s="39" t="s">
        <v>1466</v>
      </c>
      <c r="F1006" s="10">
        <v>58</v>
      </c>
      <c r="G1006" s="10"/>
      <c r="H1006" s="8" t="s">
        <v>8660</v>
      </c>
      <c r="I1006" s="39" t="s">
        <v>5090</v>
      </c>
      <c r="J1006" s="40" t="s">
        <v>6163</v>
      </c>
    </row>
    <row r="1007" spans="1:10" x14ac:dyDescent="0.25">
      <c r="A1007" s="15" t="s">
        <v>701</v>
      </c>
      <c r="B1007" s="42" t="str">
        <f>HYPERLINK(Table1[[#This Row],[Link]], Table1[[#This Row],[Pattern w/out Hyperlink]])</f>
        <v>Pergola</v>
      </c>
      <c r="C1007" s="39">
        <f t="shared" si="15"/>
        <v>5</v>
      </c>
      <c r="D1007" s="39" t="s">
        <v>21</v>
      </c>
      <c r="E1007" s="39" t="s">
        <v>1466</v>
      </c>
      <c r="F1007" s="10">
        <v>64</v>
      </c>
      <c r="G1007" s="10"/>
      <c r="H1007" s="8" t="s">
        <v>2258</v>
      </c>
      <c r="I1007" s="39" t="s">
        <v>1598</v>
      </c>
      <c r="J1007" s="40" t="s">
        <v>5224</v>
      </c>
    </row>
    <row r="1008" spans="1:10" x14ac:dyDescent="0.25">
      <c r="A1008" s="15" t="s">
        <v>4292</v>
      </c>
      <c r="B1008" s="41" t="str">
        <f>HYPERLINK(Table1[[#This Row],[Link]], Table1[[#This Row],[Pattern w/out Hyperlink]])</f>
        <v>Petals</v>
      </c>
      <c r="C1008" s="39">
        <f t="shared" si="15"/>
        <v>5</v>
      </c>
      <c r="D1008" s="39" t="s">
        <v>2680</v>
      </c>
      <c r="E1008" s="39" t="s">
        <v>1466</v>
      </c>
      <c r="F1008" s="10">
        <f>Table1[[#This Row],[USD Pricing]]*Exchange!$A$1</f>
        <v>58.099999999999994</v>
      </c>
      <c r="G1008" s="10">
        <v>41.5</v>
      </c>
      <c r="H1008" s="8" t="s">
        <v>7201</v>
      </c>
      <c r="I1008" s="39" t="s">
        <v>0</v>
      </c>
      <c r="J1008" s="40" t="s">
        <v>6065</v>
      </c>
    </row>
    <row r="1009" spans="1:10" x14ac:dyDescent="0.25">
      <c r="A1009" s="15" t="s">
        <v>7599</v>
      </c>
      <c r="B1009" s="41" t="str">
        <f>HYPERLINK(Table1[[#This Row],[Link]], Table1[[#This Row],[Pattern w/out Hyperlink]])</f>
        <v>Picnique</v>
      </c>
      <c r="C1009" s="39">
        <f t="shared" si="15"/>
        <v>5</v>
      </c>
      <c r="D1009" s="39" t="s">
        <v>21</v>
      </c>
      <c r="E1009" s="39" t="s">
        <v>1466</v>
      </c>
      <c r="F1009" s="10">
        <v>64</v>
      </c>
      <c r="G1009" s="10"/>
      <c r="H1009" s="8" t="s">
        <v>7600</v>
      </c>
      <c r="I1009" s="39" t="s">
        <v>1598</v>
      </c>
      <c r="J1009" s="40" t="s">
        <v>5144</v>
      </c>
    </row>
    <row r="1010" spans="1:10" x14ac:dyDescent="0.25">
      <c r="A1010" s="15" t="s">
        <v>709</v>
      </c>
      <c r="B1010" s="41" t="str">
        <f>HYPERLINK(Table1[[#This Row],[Link]], Table1[[#This Row],[Pattern w/out Hyperlink]])</f>
        <v>Pigment</v>
      </c>
      <c r="C1010" s="39">
        <f t="shared" si="15"/>
        <v>5</v>
      </c>
      <c r="D1010" s="39" t="s">
        <v>2494</v>
      </c>
      <c r="E1010" s="39" t="s">
        <v>1466</v>
      </c>
      <c r="F1010" s="10">
        <f>Table1[[#This Row],[USD Pricing]]*Exchange!$A$1</f>
        <v>56.238</v>
      </c>
      <c r="G1010" s="10">
        <v>40.17</v>
      </c>
      <c r="H1010" s="8" t="s">
        <v>7287</v>
      </c>
      <c r="I1010" s="39" t="s">
        <v>1598</v>
      </c>
      <c r="J1010" s="40" t="s">
        <v>5144</v>
      </c>
    </row>
    <row r="1011" spans="1:10" x14ac:dyDescent="0.25">
      <c r="A1011" s="15" t="s">
        <v>710</v>
      </c>
      <c r="B1011" s="42" t="str">
        <f>HYPERLINK(Table1[[#This Row],[Link]], Table1[[#This Row],[Pattern w/out Hyperlink]])</f>
        <v>Pika</v>
      </c>
      <c r="C1011" s="39">
        <f t="shared" si="15"/>
        <v>5</v>
      </c>
      <c r="D1011" s="39" t="s">
        <v>27</v>
      </c>
      <c r="E1011" s="39" t="s">
        <v>1466</v>
      </c>
      <c r="F1011" s="10">
        <v>57.75</v>
      </c>
      <c r="G1011" s="10"/>
      <c r="H1011" s="15" t="s">
        <v>1343</v>
      </c>
      <c r="I1011" s="39" t="s">
        <v>5090</v>
      </c>
      <c r="J1011" s="40" t="s">
        <v>5325</v>
      </c>
    </row>
    <row r="1012" spans="1:10" x14ac:dyDescent="0.25">
      <c r="A1012" s="15" t="s">
        <v>7601</v>
      </c>
      <c r="B1012" s="42" t="str">
        <f>HYPERLINK(Table1[[#This Row],[Link]], Table1[[#This Row],[Pattern w/out Hyperlink]])</f>
        <v>Piscina</v>
      </c>
      <c r="C1012" s="39">
        <f t="shared" si="15"/>
        <v>5</v>
      </c>
      <c r="D1012" s="39" t="s">
        <v>21</v>
      </c>
      <c r="E1012" s="39" t="s">
        <v>1466</v>
      </c>
      <c r="F1012" s="10">
        <v>56</v>
      </c>
      <c r="G1012" s="10"/>
      <c r="H1012" s="8" t="s">
        <v>2259</v>
      </c>
      <c r="I1012" s="39" t="s">
        <v>1598</v>
      </c>
      <c r="J1012" s="40" t="s">
        <v>5224</v>
      </c>
    </row>
    <row r="1013" spans="1:10" ht="28.5" x14ac:dyDescent="0.25">
      <c r="A1013" s="15" t="s">
        <v>719</v>
      </c>
      <c r="B1013" s="42" t="str">
        <f>HYPERLINK(Table1[[#This Row],[Link]], Table1[[#This Row],[Pattern w/out Hyperlink]])</f>
        <v>Pivot</v>
      </c>
      <c r="C1013" s="39">
        <f t="shared" si="15"/>
        <v>5</v>
      </c>
      <c r="D1013" s="39" t="s">
        <v>20</v>
      </c>
      <c r="E1013" s="39" t="s">
        <v>1466</v>
      </c>
      <c r="F1013" s="10">
        <f>Table1[[#This Row],[USD Pricing]]*Exchange!$A$1</f>
        <v>62.93</v>
      </c>
      <c r="G1013" s="10">
        <v>44.95</v>
      </c>
      <c r="H1013" s="8" t="s">
        <v>1307</v>
      </c>
      <c r="I1013" s="39" t="s">
        <v>5090</v>
      </c>
      <c r="J1013" s="40" t="s">
        <v>5263</v>
      </c>
    </row>
    <row r="1014" spans="1:10" ht="28.5" x14ac:dyDescent="0.25">
      <c r="A1014" s="15" t="s">
        <v>8361</v>
      </c>
      <c r="B1014" s="41" t="str">
        <f>HYPERLINK(Table1[[#This Row],[Link]], Table1[[#This Row],[Pattern w/out Hyperlink]])</f>
        <v>Plaid On</v>
      </c>
      <c r="C1014" s="39">
        <f t="shared" si="15"/>
        <v>5</v>
      </c>
      <c r="D1014" s="39" t="s">
        <v>2668</v>
      </c>
      <c r="E1014" s="39" t="s">
        <v>1466</v>
      </c>
      <c r="F1014" s="10">
        <v>65</v>
      </c>
      <c r="G1014" s="10"/>
      <c r="H1014" s="8" t="s">
        <v>8362</v>
      </c>
      <c r="I1014" s="39" t="s">
        <v>0</v>
      </c>
      <c r="J1014" s="40" t="s">
        <v>5898</v>
      </c>
    </row>
    <row r="1015" spans="1:10" x14ac:dyDescent="0.25">
      <c r="A1015" s="15" t="s">
        <v>721</v>
      </c>
      <c r="B1015" s="42" t="str">
        <f>HYPERLINK(Table1[[#This Row],[Link]], Table1[[#This Row],[Pattern w/out Hyperlink]])</f>
        <v>Plaited</v>
      </c>
      <c r="C1015" s="39">
        <f t="shared" si="15"/>
        <v>5</v>
      </c>
      <c r="D1015" s="39" t="s">
        <v>21</v>
      </c>
      <c r="E1015" s="39" t="s">
        <v>1466</v>
      </c>
      <c r="F1015" s="10">
        <v>65</v>
      </c>
      <c r="G1015" s="10"/>
      <c r="H1015" s="8" t="s">
        <v>1271</v>
      </c>
      <c r="I1015" s="39" t="s">
        <v>5090</v>
      </c>
      <c r="J1015" s="40" t="s">
        <v>5233</v>
      </c>
    </row>
    <row r="1016" spans="1:10" x14ac:dyDescent="0.25">
      <c r="A1016" s="15" t="s">
        <v>722</v>
      </c>
      <c r="B1016" s="41" t="str">
        <f>HYPERLINK(Table1[[#This Row],[Link]], Table1[[#This Row],[Pattern w/out Hyperlink]])</f>
        <v>Platform</v>
      </c>
      <c r="C1016" s="39">
        <f t="shared" si="15"/>
        <v>5</v>
      </c>
      <c r="D1016" s="39" t="s">
        <v>23</v>
      </c>
      <c r="E1016" s="39" t="s">
        <v>1466</v>
      </c>
      <c r="F1016" s="10">
        <v>56.5</v>
      </c>
      <c r="G1016" s="10"/>
      <c r="H1016" s="8" t="s">
        <v>4512</v>
      </c>
      <c r="I1016" s="39" t="s">
        <v>0</v>
      </c>
      <c r="J1016" s="40" t="s">
        <v>5144</v>
      </c>
    </row>
    <row r="1017" spans="1:10" x14ac:dyDescent="0.25">
      <c r="A1017" s="15" t="s">
        <v>730</v>
      </c>
      <c r="B1017" s="41" t="str">
        <f>HYPERLINK(Table1[[#This Row],[Link]], Table1[[#This Row],[Pattern w/out Hyperlink]])</f>
        <v>Polka</v>
      </c>
      <c r="C1017" s="39">
        <f t="shared" si="15"/>
        <v>5</v>
      </c>
      <c r="D1017" s="39" t="s">
        <v>20</v>
      </c>
      <c r="E1017" s="39" t="s">
        <v>1466</v>
      </c>
      <c r="F1017" s="10">
        <f>Table1[[#This Row],[USD Pricing]]*Exchange!$A$1</f>
        <v>55.93</v>
      </c>
      <c r="G1017" s="10">
        <v>39.950000000000003</v>
      </c>
      <c r="H1017" s="8" t="s">
        <v>7442</v>
      </c>
      <c r="I1017" s="39" t="s">
        <v>0</v>
      </c>
      <c r="J1017" s="40" t="s">
        <v>5519</v>
      </c>
    </row>
    <row r="1018" spans="1:10" ht="28.5" x14ac:dyDescent="0.25">
      <c r="A1018" s="15" t="s">
        <v>4295</v>
      </c>
      <c r="B1018" s="41" t="str">
        <f>HYPERLINK(Table1[[#This Row],[Link]], Table1[[#This Row],[Pattern w/out Hyperlink]])</f>
        <v>Popcorn</v>
      </c>
      <c r="C1018" s="39">
        <f t="shared" si="15"/>
        <v>5</v>
      </c>
      <c r="D1018" s="39" t="s">
        <v>2680</v>
      </c>
      <c r="E1018" s="39" t="s">
        <v>1466</v>
      </c>
      <c r="F1018" s="10">
        <f>Table1[[#This Row],[USD Pricing]]*Exchange!$A$1</f>
        <v>62.3</v>
      </c>
      <c r="G1018" s="10">
        <v>44.5</v>
      </c>
      <c r="H1018" s="8" t="s">
        <v>7207</v>
      </c>
      <c r="I1018" s="39" t="s">
        <v>5090</v>
      </c>
      <c r="J1018" s="40" t="s">
        <v>5822</v>
      </c>
    </row>
    <row r="1019" spans="1:10" x14ac:dyDescent="0.25">
      <c r="A1019" s="15" t="s">
        <v>734</v>
      </c>
      <c r="B1019" s="42" t="str">
        <f>HYPERLINK(Table1[[#This Row],[Link]], Table1[[#This Row],[Pattern w/out Hyperlink]])</f>
        <v>Portrait</v>
      </c>
      <c r="C1019" s="39">
        <f t="shared" si="15"/>
        <v>5</v>
      </c>
      <c r="D1019" s="39" t="s">
        <v>20</v>
      </c>
      <c r="E1019" s="39" t="s">
        <v>1466</v>
      </c>
      <c r="F1019" s="10">
        <f>Table1[[#This Row],[USD Pricing]]*Exchange!$A$1</f>
        <v>55.93</v>
      </c>
      <c r="G1019" s="10">
        <v>39.950000000000003</v>
      </c>
      <c r="H1019" s="8" t="s">
        <v>7444</v>
      </c>
      <c r="I1019" s="39" t="s">
        <v>1598</v>
      </c>
      <c r="J1019" s="40" t="s">
        <v>5144</v>
      </c>
    </row>
    <row r="1020" spans="1:10" x14ac:dyDescent="0.25">
      <c r="A1020" s="15" t="s">
        <v>735</v>
      </c>
      <c r="B1020" s="42" t="str">
        <f>HYPERLINK(Table1[[#This Row],[Link]], Table1[[#This Row],[Pattern w/out Hyperlink]])</f>
        <v>Posh</v>
      </c>
      <c r="C1020" s="39">
        <f t="shared" si="15"/>
        <v>5</v>
      </c>
      <c r="D1020" s="39" t="s">
        <v>22</v>
      </c>
      <c r="E1020" s="39" t="s">
        <v>1466</v>
      </c>
      <c r="F1020" s="10">
        <f>Table1[[#This Row],[USD Pricing]]*Exchange!$A$1</f>
        <v>58.73</v>
      </c>
      <c r="G1020" s="10">
        <v>41.95</v>
      </c>
      <c r="H1020" s="8" t="s">
        <v>1759</v>
      </c>
      <c r="I1020" s="39" t="s">
        <v>1598</v>
      </c>
      <c r="J1020" s="40" t="s">
        <v>5519</v>
      </c>
    </row>
    <row r="1021" spans="1:10" ht="28.5" x14ac:dyDescent="0.25">
      <c r="A1021" s="15" t="s">
        <v>738</v>
      </c>
      <c r="B1021" s="42" t="str">
        <f>HYPERLINK(Table1[[#This Row],[Link]], Table1[[#This Row],[Pattern w/out Hyperlink]])</f>
        <v>Prep School</v>
      </c>
      <c r="C1021" s="39">
        <f t="shared" si="15"/>
        <v>5</v>
      </c>
      <c r="D1021" s="39" t="s">
        <v>20</v>
      </c>
      <c r="E1021" s="39" t="s">
        <v>1466</v>
      </c>
      <c r="F1021" s="10">
        <f>Table1[[#This Row],[USD Pricing]]*Exchange!$A$1</f>
        <v>55.93</v>
      </c>
      <c r="G1021" s="10">
        <v>39.950000000000003</v>
      </c>
      <c r="H1021" s="8" t="s">
        <v>7445</v>
      </c>
      <c r="I1021" s="39" t="s">
        <v>0</v>
      </c>
      <c r="J1021" s="40" t="s">
        <v>5377</v>
      </c>
    </row>
    <row r="1022" spans="1:10" x14ac:dyDescent="0.25">
      <c r="A1022" s="15" t="s">
        <v>741</v>
      </c>
      <c r="B1022" s="42" t="str">
        <f>HYPERLINK(Table1[[#This Row],[Link]], Table1[[#This Row],[Pattern w/out Hyperlink]])</f>
        <v>Prestige</v>
      </c>
      <c r="C1022" s="39">
        <f t="shared" si="15"/>
        <v>5</v>
      </c>
      <c r="D1022" s="39" t="s">
        <v>20</v>
      </c>
      <c r="E1022" s="39" t="s">
        <v>1466</v>
      </c>
      <c r="F1022" s="10">
        <f>Table1[[#This Row],[USD Pricing]]*Exchange!$A$1</f>
        <v>64.33</v>
      </c>
      <c r="G1022" s="10">
        <v>45.95</v>
      </c>
      <c r="H1022" s="8" t="s">
        <v>7446</v>
      </c>
      <c r="I1022" s="39" t="s">
        <v>1598</v>
      </c>
      <c r="J1022" s="40" t="s">
        <v>5144</v>
      </c>
    </row>
    <row r="1023" spans="1:10" x14ac:dyDescent="0.25">
      <c r="A1023" s="15" t="s">
        <v>2272</v>
      </c>
      <c r="B1023" s="42" t="str">
        <f>HYPERLINK(Table1[[#This Row],[Link]], Table1[[#This Row],[Pattern w/out Hyperlink]])</f>
        <v>Pureasana</v>
      </c>
      <c r="C1023" s="39">
        <f t="shared" si="15"/>
        <v>5</v>
      </c>
      <c r="D1023" s="39" t="s">
        <v>21</v>
      </c>
      <c r="E1023" s="39" t="s">
        <v>1466</v>
      </c>
      <c r="F1023" s="10">
        <v>58</v>
      </c>
      <c r="G1023" s="10"/>
      <c r="H1023" s="8" t="s">
        <v>2273</v>
      </c>
      <c r="I1023" s="39" t="s">
        <v>0</v>
      </c>
      <c r="J1023" s="40" t="s">
        <v>5301</v>
      </c>
    </row>
    <row r="1024" spans="1:10" ht="28.5" x14ac:dyDescent="0.25">
      <c r="A1024" s="15" t="s">
        <v>2274</v>
      </c>
      <c r="B1024" s="42" t="str">
        <f>HYPERLINK(Table1[[#This Row],[Link]], Table1[[#This Row],[Pattern w/out Hyperlink]])</f>
        <v>Purebrindle</v>
      </c>
      <c r="C1024" s="39">
        <f t="shared" si="15"/>
        <v>5</v>
      </c>
      <c r="D1024" s="39" t="s">
        <v>21</v>
      </c>
      <c r="E1024" s="39" t="s">
        <v>1466</v>
      </c>
      <c r="F1024" s="10">
        <v>58</v>
      </c>
      <c r="G1024" s="10"/>
      <c r="H1024" s="8" t="s">
        <v>2275</v>
      </c>
      <c r="I1024" s="39" t="s">
        <v>1598</v>
      </c>
      <c r="J1024" s="40" t="s">
        <v>5302</v>
      </c>
    </row>
    <row r="1025" spans="1:10" x14ac:dyDescent="0.25">
      <c r="A1025" s="15" t="s">
        <v>2278</v>
      </c>
      <c r="B1025" s="42" t="str">
        <f>HYPERLINK(Table1[[#This Row],[Link]], Table1[[#This Row],[Pattern w/out Hyperlink]])</f>
        <v>Purechenille</v>
      </c>
      <c r="C1025" s="39">
        <f t="shared" si="15"/>
        <v>5</v>
      </c>
      <c r="D1025" s="39" t="s">
        <v>21</v>
      </c>
      <c r="E1025" s="39" t="s">
        <v>1466</v>
      </c>
      <c r="F1025" s="10">
        <v>57</v>
      </c>
      <c r="G1025" s="10"/>
      <c r="H1025" s="8" t="s">
        <v>2279</v>
      </c>
      <c r="I1025" s="39" t="s">
        <v>1598</v>
      </c>
      <c r="J1025" s="40" t="s">
        <v>5144</v>
      </c>
    </row>
    <row r="1026" spans="1:10" ht="28.5" x14ac:dyDescent="0.25">
      <c r="A1026" s="15" t="s">
        <v>2280</v>
      </c>
      <c r="B1026" s="42" t="str">
        <f>HYPERLINK(Table1[[#This Row],[Link]], Table1[[#This Row],[Pattern w/out Hyperlink]])</f>
        <v>Purechic</v>
      </c>
      <c r="C1026" s="39">
        <f t="shared" ref="C1026:C1089" si="16">IF(F1026&lt;=$L$1,$K$1,IF(AND(F1026&gt;=$L$2,F1026&lt;=$M$2),$K$2,IF(AND(F1026&gt;=$L$3,F1026&lt;=$M$3),$K$3,IF(AND(F1026&gt;=$L$4,F1026&lt;=$M$4),$K$4,IF(AND(F1026&gt;=$L$5,F1026&lt;=$M$5),$K$5,IF(AND(F1026&gt;=$L$6,F1026&lt;=$M$6),$K$6,IF(AND(F1026&gt;=$L$7,F1026&lt;=$M$7),$K$7,IF(AND(F1026&gt;=$L$8,F1026&lt;=$M$8),$K$8,IF(AND(F1026&gt;=$L$9,F1026&lt;=$M$9),$K$9,IF(AND(F1026&gt;$L$10,F1026&lt;=$M$10),$K$10,IF(AND(F1026&gt;=$L$11,F1026&lt;=$M$11),$K$11,IF(AND(F1026&gt;=$L$12,F1026&lt;=$M$12),$K$12,IF(AND(F1026&gt;=$L$13,F1026&lt;=$M$13),$K$13,IF(AND(F1026&gt;=$L$14,F1026&lt;=$M$14),$K$14,IF(AND(F1026&gt;=$L$15,F1026&lt;=$M$15),$K$15,IF(AND(F1026&gt;=$L$16,F1026&lt;=$M$16),$K$16,IF(AND(F1026&gt;=$L$17,F1026&lt;=$M$17),$K$17,IF(AND(F1026&gt;=$L$18,F1026&lt;=$M$18),$K$18,IF(AND(F1026&gt;=$L$19,F1026&lt;=$M$19),$K$19,IF(AND(F1026&gt;=$L$20,F1026&lt;=$M$20),$K$20,IF(AND(F1026&gt;=$L$21,F1026&lt;=$M$21),$K$21,IF(AND(F1026&gt;=$L$22,F1026&lt;=$M$22),$K$22,IF(AND(F1026&gt;=$L$23,F1026&lt;=$M$23),$K$23,IF(AND(F1026&gt;=$L$24,F1026&lt;=$M$24),$K$24,IF(AND(F1026&gt;=$L$25,F1026&lt;=$M$25),$K$25,IF(AND(F1026&gt;=$L$26,F1026&lt;=$M$26),$K$26,IF(AND(F1026&gt;=$L$27,F1026&lt;=$M$27),$K$27,IF(AND(F1026&gt;=$L$28,F1026&lt;=$M$28),$K$28,IF(AND(F1026&gt;=$L$29,F1026&lt;=$M$29),$K$29,IF(AND(F1026&gt;=$L$30,F1026&lt;=$M$30),$K$30,IF(AND(F1026&gt;=$L$31,F1026&lt;=$M$31),$K$31,IF(AND(F1026&gt;=$L$32,F1026&lt;=$M$32),$K$32,""))))))))))))))))))))))))))))))))</f>
        <v>5</v>
      </c>
      <c r="D1026" s="39" t="s">
        <v>21</v>
      </c>
      <c r="E1026" s="39" t="s">
        <v>1466</v>
      </c>
      <c r="F1026" s="10">
        <v>58</v>
      </c>
      <c r="G1026" s="10"/>
      <c r="H1026" s="8" t="s">
        <v>2281</v>
      </c>
      <c r="I1026" s="39" t="s">
        <v>1598</v>
      </c>
      <c r="J1026" s="40" t="s">
        <v>5303</v>
      </c>
    </row>
    <row r="1027" spans="1:10" x14ac:dyDescent="0.25">
      <c r="A1027" s="15" t="s">
        <v>2286</v>
      </c>
      <c r="B1027" s="42" t="str">
        <f>HYPERLINK(Table1[[#This Row],[Link]], Table1[[#This Row],[Pattern w/out Hyperlink]])</f>
        <v>Purecurlicue</v>
      </c>
      <c r="C1027" s="39">
        <f t="shared" si="16"/>
        <v>5</v>
      </c>
      <c r="D1027" s="39" t="s">
        <v>21</v>
      </c>
      <c r="E1027" s="39" t="s">
        <v>1466</v>
      </c>
      <c r="F1027" s="10">
        <v>64</v>
      </c>
      <c r="G1027" s="10"/>
      <c r="H1027" s="8" t="s">
        <v>2287</v>
      </c>
      <c r="I1027" s="39" t="s">
        <v>5090</v>
      </c>
      <c r="J1027" s="40" t="s">
        <v>5144</v>
      </c>
    </row>
    <row r="1028" spans="1:10" x14ac:dyDescent="0.25">
      <c r="A1028" s="15" t="s">
        <v>2290</v>
      </c>
      <c r="B1028" s="42" t="str">
        <f>HYPERLINK(Table1[[#This Row],[Link]], Table1[[#This Row],[Pattern w/out Hyperlink]])</f>
        <v>Purefelt</v>
      </c>
      <c r="C1028" s="39">
        <f t="shared" si="16"/>
        <v>5</v>
      </c>
      <c r="D1028" s="39" t="s">
        <v>21</v>
      </c>
      <c r="E1028" s="39" t="s">
        <v>1466</v>
      </c>
      <c r="F1028" s="10">
        <v>58</v>
      </c>
      <c r="G1028" s="10"/>
      <c r="H1028" s="8" t="s">
        <v>2291</v>
      </c>
      <c r="I1028" s="39" t="s">
        <v>1598</v>
      </c>
      <c r="J1028" s="40" t="s">
        <v>5144</v>
      </c>
    </row>
    <row r="1029" spans="1:10" x14ac:dyDescent="0.25">
      <c r="A1029" s="15" t="s">
        <v>2294</v>
      </c>
      <c r="B1029" s="42" t="str">
        <f>HYPERLINK(Table1[[#This Row],[Link]], Table1[[#This Row],[Pattern w/out Hyperlink]])</f>
        <v>Pureflow</v>
      </c>
      <c r="C1029" s="39">
        <f t="shared" si="16"/>
        <v>5</v>
      </c>
      <c r="D1029" s="39" t="s">
        <v>21</v>
      </c>
      <c r="E1029" s="39" t="s">
        <v>1466</v>
      </c>
      <c r="F1029" s="10">
        <v>58</v>
      </c>
      <c r="G1029" s="10"/>
      <c r="H1029" s="8" t="s">
        <v>2295</v>
      </c>
      <c r="I1029" s="39" t="s">
        <v>0</v>
      </c>
      <c r="J1029" s="40" t="s">
        <v>5301</v>
      </c>
    </row>
    <row r="1030" spans="1:10" x14ac:dyDescent="0.25">
      <c r="A1030" s="15" t="s">
        <v>2298</v>
      </c>
      <c r="B1030" s="42" t="str">
        <f>HYPERLINK(Table1[[#This Row],[Link]], Table1[[#This Row],[Pattern w/out Hyperlink]])</f>
        <v>Puregratitude</v>
      </c>
      <c r="C1030" s="39">
        <f t="shared" si="16"/>
        <v>5</v>
      </c>
      <c r="D1030" s="39" t="s">
        <v>21</v>
      </c>
      <c r="E1030" s="39" t="s">
        <v>1466</v>
      </c>
      <c r="F1030" s="10">
        <v>58</v>
      </c>
      <c r="G1030" s="10"/>
      <c r="H1030" s="8" t="s">
        <v>2299</v>
      </c>
      <c r="I1030" s="39" t="s">
        <v>0</v>
      </c>
      <c r="J1030" s="40" t="s">
        <v>5306</v>
      </c>
    </row>
    <row r="1031" spans="1:10" x14ac:dyDescent="0.25">
      <c r="A1031" s="15" t="s">
        <v>2302</v>
      </c>
      <c r="B1031" s="42" t="str">
        <f>HYPERLINK(Table1[[#This Row],[Link]], Table1[[#This Row],[Pattern w/out Hyperlink]])</f>
        <v>Purehopsack</v>
      </c>
      <c r="C1031" s="39">
        <f t="shared" si="16"/>
        <v>5</v>
      </c>
      <c r="D1031" s="39" t="s">
        <v>21</v>
      </c>
      <c r="E1031" s="39" t="s">
        <v>1466</v>
      </c>
      <c r="F1031" s="10">
        <v>65</v>
      </c>
      <c r="G1031" s="10"/>
      <c r="H1031" s="8" t="s">
        <v>2303</v>
      </c>
      <c r="I1031" s="39" t="s">
        <v>5090</v>
      </c>
      <c r="J1031" s="40" t="s">
        <v>5144</v>
      </c>
    </row>
    <row r="1032" spans="1:10" x14ac:dyDescent="0.25">
      <c r="A1032" s="15" t="s">
        <v>2306</v>
      </c>
      <c r="B1032" s="42" t="str">
        <f>HYPERLINK(Table1[[#This Row],[Link]], Table1[[#This Row],[Pattern w/out Hyperlink]])</f>
        <v>Purelinen</v>
      </c>
      <c r="C1032" s="39">
        <f t="shared" si="16"/>
        <v>5</v>
      </c>
      <c r="D1032" s="39" t="s">
        <v>21</v>
      </c>
      <c r="E1032" s="39" t="s">
        <v>1466</v>
      </c>
      <c r="F1032" s="10">
        <v>59</v>
      </c>
      <c r="G1032" s="10"/>
      <c r="H1032" s="8" t="s">
        <v>2307</v>
      </c>
      <c r="I1032" s="39" t="s">
        <v>1598</v>
      </c>
      <c r="J1032" s="40" t="s">
        <v>5144</v>
      </c>
    </row>
    <row r="1033" spans="1:10" x14ac:dyDescent="0.25">
      <c r="A1033" s="15" t="s">
        <v>2308</v>
      </c>
      <c r="B1033" s="42" t="str">
        <f>HYPERLINK(Table1[[#This Row],[Link]], Table1[[#This Row],[Pattern w/out Hyperlink]])</f>
        <v>Puremeditation</v>
      </c>
      <c r="C1033" s="39">
        <f t="shared" si="16"/>
        <v>5</v>
      </c>
      <c r="D1033" s="39" t="s">
        <v>21</v>
      </c>
      <c r="E1033" s="39" t="s">
        <v>1466</v>
      </c>
      <c r="F1033" s="10">
        <v>58</v>
      </c>
      <c r="G1033" s="10"/>
      <c r="H1033" s="8" t="s">
        <v>2309</v>
      </c>
      <c r="I1033" s="39" t="s">
        <v>5090</v>
      </c>
      <c r="J1033" s="40" t="s">
        <v>5301</v>
      </c>
    </row>
    <row r="1034" spans="1:10" x14ac:dyDescent="0.25">
      <c r="A1034" s="15" t="s">
        <v>2310</v>
      </c>
      <c r="B1034" s="42" t="str">
        <f>HYPERLINK(Table1[[#This Row],[Link]], Table1[[#This Row],[Pattern w/out Hyperlink]])</f>
        <v>Puremindfulness</v>
      </c>
      <c r="C1034" s="39">
        <f t="shared" si="16"/>
        <v>5</v>
      </c>
      <c r="D1034" s="39" t="s">
        <v>21</v>
      </c>
      <c r="E1034" s="39" t="s">
        <v>1466</v>
      </c>
      <c r="F1034" s="10">
        <v>58</v>
      </c>
      <c r="G1034" s="10"/>
      <c r="H1034" s="8" t="s">
        <v>2311</v>
      </c>
      <c r="I1034" s="39" t="s">
        <v>0</v>
      </c>
      <c r="J1034" s="40" t="s">
        <v>5301</v>
      </c>
    </row>
    <row r="1035" spans="1:10" ht="28.5" x14ac:dyDescent="0.25">
      <c r="A1035" s="15" t="s">
        <v>2316</v>
      </c>
      <c r="B1035" s="42" t="str">
        <f>HYPERLINK(Table1[[#This Row],[Link]], Table1[[#This Row],[Pattern w/out Hyperlink]])</f>
        <v>Purenubuck</v>
      </c>
      <c r="C1035" s="39">
        <f t="shared" si="16"/>
        <v>5</v>
      </c>
      <c r="D1035" s="39" t="s">
        <v>21</v>
      </c>
      <c r="E1035" s="39" t="s">
        <v>1466</v>
      </c>
      <c r="F1035" s="10">
        <v>58</v>
      </c>
      <c r="G1035" s="10"/>
      <c r="H1035" s="8" t="s">
        <v>2317</v>
      </c>
      <c r="I1035" s="39" t="s">
        <v>1598</v>
      </c>
      <c r="J1035" s="40" t="s">
        <v>5302</v>
      </c>
    </row>
    <row r="1036" spans="1:10" x14ac:dyDescent="0.25">
      <c r="A1036" s="15" t="s">
        <v>2320</v>
      </c>
      <c r="B1036" s="42" t="str">
        <f>HYPERLINK(Table1[[#This Row],[Link]], Table1[[#This Row],[Pattern w/out Hyperlink]])</f>
        <v>Purepeace</v>
      </c>
      <c r="C1036" s="39">
        <f t="shared" si="16"/>
        <v>5</v>
      </c>
      <c r="D1036" s="39" t="s">
        <v>21</v>
      </c>
      <c r="E1036" s="39" t="s">
        <v>1466</v>
      </c>
      <c r="F1036" s="10">
        <v>58</v>
      </c>
      <c r="G1036" s="10"/>
      <c r="H1036" s="8" t="s">
        <v>2321</v>
      </c>
      <c r="I1036" s="39" t="s">
        <v>0</v>
      </c>
      <c r="J1036" s="40" t="s">
        <v>5307</v>
      </c>
    </row>
    <row r="1037" spans="1:10" x14ac:dyDescent="0.25">
      <c r="A1037" s="15" t="s">
        <v>2322</v>
      </c>
      <c r="B1037" s="42" t="str">
        <f>HYPERLINK(Table1[[#This Row],[Link]], Table1[[#This Row],[Pattern w/out Hyperlink]])</f>
        <v>Pureplait</v>
      </c>
      <c r="C1037" s="39">
        <f t="shared" si="16"/>
        <v>5</v>
      </c>
      <c r="D1037" s="39" t="s">
        <v>21</v>
      </c>
      <c r="E1037" s="39" t="s">
        <v>1466</v>
      </c>
      <c r="F1037" s="10">
        <v>64</v>
      </c>
      <c r="G1037" s="10"/>
      <c r="H1037" s="8" t="s">
        <v>2323</v>
      </c>
      <c r="I1037" s="39" t="s">
        <v>0</v>
      </c>
      <c r="J1037" s="40" t="s">
        <v>5207</v>
      </c>
    </row>
    <row r="1038" spans="1:10" x14ac:dyDescent="0.25">
      <c r="A1038" s="15" t="s">
        <v>2332</v>
      </c>
      <c r="B1038" s="42" t="str">
        <f>HYPERLINK(Table1[[#This Row],[Link]], Table1[[#This Row],[Pattern w/out Hyperlink]])</f>
        <v>Purevelvet</v>
      </c>
      <c r="C1038" s="39">
        <f t="shared" si="16"/>
        <v>5</v>
      </c>
      <c r="D1038" s="39" t="s">
        <v>21</v>
      </c>
      <c r="E1038" s="39" t="s">
        <v>1466</v>
      </c>
      <c r="F1038" s="10">
        <v>58</v>
      </c>
      <c r="G1038" s="10"/>
      <c r="H1038" s="8" t="s">
        <v>2333</v>
      </c>
      <c r="I1038" s="39" t="s">
        <v>1598</v>
      </c>
      <c r="J1038" s="40" t="s">
        <v>5144</v>
      </c>
    </row>
    <row r="1039" spans="1:10" x14ac:dyDescent="0.25">
      <c r="A1039" s="15" t="s">
        <v>2338</v>
      </c>
      <c r="B1039" s="42" t="str">
        <f>HYPERLINK(Table1[[#This Row],[Link]], Table1[[#This Row],[Pattern w/out Hyperlink]])</f>
        <v>Purewicker</v>
      </c>
      <c r="C1039" s="39">
        <f t="shared" si="16"/>
        <v>5</v>
      </c>
      <c r="D1039" s="39" t="s">
        <v>21</v>
      </c>
      <c r="E1039" s="39" t="s">
        <v>1466</v>
      </c>
      <c r="F1039" s="10">
        <v>58</v>
      </c>
      <c r="G1039" s="10"/>
      <c r="H1039" s="8" t="s">
        <v>2339</v>
      </c>
      <c r="I1039" s="39" t="s">
        <v>5090</v>
      </c>
      <c r="J1039" s="40" t="s">
        <v>5144</v>
      </c>
    </row>
    <row r="1040" spans="1:10" ht="28.5" x14ac:dyDescent="0.25">
      <c r="A1040" s="15" t="s">
        <v>1647</v>
      </c>
      <c r="B1040" s="42" t="str">
        <f>HYPERLINK(Table1[[#This Row],[Link]], Table1[[#This Row],[Pattern w/out Hyperlink]])</f>
        <v>Quartet</v>
      </c>
      <c r="C1040" s="39">
        <f t="shared" si="16"/>
        <v>5</v>
      </c>
      <c r="D1040" s="39" t="s">
        <v>20</v>
      </c>
      <c r="E1040" s="39" t="s">
        <v>1466</v>
      </c>
      <c r="F1040" s="10">
        <f>Table1[[#This Row],[USD Pricing]]*Exchange!$A$1</f>
        <v>55.93</v>
      </c>
      <c r="G1040" s="10">
        <v>39.950000000000003</v>
      </c>
      <c r="H1040" s="8" t="s">
        <v>7448</v>
      </c>
      <c r="I1040" s="39" t="s">
        <v>0</v>
      </c>
      <c r="J1040" s="40" t="s">
        <v>5373</v>
      </c>
    </row>
    <row r="1041" spans="1:10" x14ac:dyDescent="0.25">
      <c r="A1041" s="15" t="s">
        <v>3881</v>
      </c>
      <c r="B1041" s="41" t="str">
        <f>HYPERLINK(Table1[[#This Row],[Link]], Table1[[#This Row],[Pattern w/out Hyperlink]])</f>
        <v>Radiance</v>
      </c>
      <c r="C1041" s="39">
        <f t="shared" si="16"/>
        <v>5</v>
      </c>
      <c r="D1041" s="39" t="s">
        <v>2664</v>
      </c>
      <c r="E1041" s="39" t="s">
        <v>1466</v>
      </c>
      <c r="F1041" s="10">
        <f>Table1[[#This Row],[USD Pricing]]*Exchange!$A$1</f>
        <v>56</v>
      </c>
      <c r="G1041" s="10">
        <v>40</v>
      </c>
      <c r="H1041" s="8" t="s">
        <v>3906</v>
      </c>
      <c r="I1041" s="39" t="s">
        <v>1598</v>
      </c>
      <c r="J1041" s="40" t="s">
        <v>6102</v>
      </c>
    </row>
    <row r="1042" spans="1:10" x14ac:dyDescent="0.25">
      <c r="A1042" s="15" t="s">
        <v>763</v>
      </c>
      <c r="B1042" s="42" t="str">
        <f>HYPERLINK(Table1[[#This Row],[Link]], Table1[[#This Row],[Pattern w/out Hyperlink]])</f>
        <v>Raffia</v>
      </c>
      <c r="C1042" s="39">
        <f t="shared" si="16"/>
        <v>5</v>
      </c>
      <c r="D1042" s="39" t="s">
        <v>20</v>
      </c>
      <c r="E1042" s="39" t="s">
        <v>1466</v>
      </c>
      <c r="F1042" s="10">
        <f>Table1[[#This Row],[USD Pricing]]*Exchange!$A$1</f>
        <v>55.93</v>
      </c>
      <c r="G1042" s="10">
        <v>39.950000000000003</v>
      </c>
      <c r="H1042" s="8" t="s">
        <v>7449</v>
      </c>
      <c r="I1042" s="39" t="s">
        <v>0</v>
      </c>
      <c r="J1042" s="40" t="s">
        <v>5371</v>
      </c>
    </row>
    <row r="1043" spans="1:10" x14ac:dyDescent="0.25">
      <c r="A1043" s="15" t="s">
        <v>3945</v>
      </c>
      <c r="B1043" s="41" t="str">
        <f>HYPERLINK(Table1[[#This Row],[Link]], Table1[[#This Row],[Pattern w/out Hyperlink]])</f>
        <v>Raft</v>
      </c>
      <c r="C1043" s="39">
        <f t="shared" si="16"/>
        <v>5</v>
      </c>
      <c r="D1043" s="39" t="s">
        <v>28</v>
      </c>
      <c r="E1043" s="39" t="s">
        <v>1466</v>
      </c>
      <c r="F1043" s="10">
        <f>Table1[[#This Row],[USD Pricing]]*Exchange!$A$1</f>
        <v>62.65</v>
      </c>
      <c r="G1043" s="10">
        <v>44.75</v>
      </c>
      <c r="H1043" s="8" t="s">
        <v>6424</v>
      </c>
      <c r="I1043" s="39" t="s">
        <v>0</v>
      </c>
      <c r="J1043" s="40" t="s">
        <v>5353</v>
      </c>
    </row>
    <row r="1044" spans="1:10" x14ac:dyDescent="0.25">
      <c r="A1044" s="15" t="s">
        <v>3882</v>
      </c>
      <c r="B1044" s="41" t="str">
        <f>HYPERLINK(Table1[[#This Row],[Link]], Table1[[#This Row],[Pattern w/out Hyperlink]])</f>
        <v>Ralph</v>
      </c>
      <c r="C1044" s="39">
        <f t="shared" si="16"/>
        <v>5</v>
      </c>
      <c r="D1044" s="39" t="s">
        <v>2664</v>
      </c>
      <c r="E1044" s="39" t="s">
        <v>1466</v>
      </c>
      <c r="F1044" s="10">
        <f>Table1[[#This Row],[USD Pricing]]*Exchange!$A$1</f>
        <v>58.8</v>
      </c>
      <c r="G1044" s="10">
        <v>42</v>
      </c>
      <c r="H1044" s="8" t="s">
        <v>3907</v>
      </c>
      <c r="I1044" s="39" t="s">
        <v>0</v>
      </c>
      <c r="J1044" s="40" t="s">
        <v>6103</v>
      </c>
    </row>
    <row r="1045" spans="1:10" x14ac:dyDescent="0.25">
      <c r="A1045" s="15" t="s">
        <v>2128</v>
      </c>
      <c r="B1045" s="42" t="str">
        <f>HYPERLINK(Table1[[#This Row],[Link]], Table1[[#This Row],[Pattern w/out Hyperlink]])</f>
        <v>Rani</v>
      </c>
      <c r="C1045" s="39">
        <f t="shared" si="16"/>
        <v>5</v>
      </c>
      <c r="D1045" s="39" t="s">
        <v>28</v>
      </c>
      <c r="E1045" s="39" t="s">
        <v>1466</v>
      </c>
      <c r="F1045" s="10">
        <f>Table1[[#This Row],[USD Pricing]]*Exchange!$A$1</f>
        <v>55.859999999999992</v>
      </c>
      <c r="G1045" s="10">
        <v>39.9</v>
      </c>
      <c r="H1045" s="8" t="s">
        <v>6793</v>
      </c>
      <c r="I1045" s="39" t="s">
        <v>5090</v>
      </c>
      <c r="J1045" s="40" t="s">
        <v>5144</v>
      </c>
    </row>
    <row r="1046" spans="1:10" ht="28.5" x14ac:dyDescent="0.25">
      <c r="A1046" s="15" t="s">
        <v>768</v>
      </c>
      <c r="B1046" s="41" t="str">
        <f>HYPERLINK(Table1[[#This Row],[Link]], Table1[[#This Row],[Pattern w/out Hyperlink]])</f>
        <v>Raya</v>
      </c>
      <c r="C1046" s="39">
        <f t="shared" si="16"/>
        <v>5</v>
      </c>
      <c r="D1046" s="39" t="s">
        <v>1469</v>
      </c>
      <c r="E1046" s="39" t="s">
        <v>1466</v>
      </c>
      <c r="F1046" s="10">
        <v>61</v>
      </c>
      <c r="G1046" s="10"/>
      <c r="H1046" s="8" t="s">
        <v>3921</v>
      </c>
      <c r="I1046" s="39" t="s">
        <v>0</v>
      </c>
      <c r="J1046" s="40" t="s">
        <v>5620</v>
      </c>
    </row>
    <row r="1047" spans="1:10" x14ac:dyDescent="0.25">
      <c r="A1047" s="15" t="s">
        <v>4225</v>
      </c>
      <c r="B1047" s="41" t="str">
        <f>HYPERLINK(Table1[[#This Row],[Link]], Table1[[#This Row],[Pattern w/out Hyperlink]])</f>
        <v>Recess</v>
      </c>
      <c r="C1047" s="39">
        <f t="shared" si="16"/>
        <v>5</v>
      </c>
      <c r="D1047" s="39" t="s">
        <v>3628</v>
      </c>
      <c r="E1047" s="39" t="s">
        <v>1466</v>
      </c>
      <c r="F1047" s="10">
        <f>Table1[[#This Row],[USD Pricing]]*Exchange!$A$1</f>
        <v>60.199999999999996</v>
      </c>
      <c r="G1047" s="10">
        <v>43</v>
      </c>
      <c r="H1047" s="8" t="s">
        <v>4226</v>
      </c>
      <c r="I1047" s="39" t="s">
        <v>0</v>
      </c>
      <c r="J1047" s="40" t="s">
        <v>6162</v>
      </c>
    </row>
    <row r="1048" spans="1:10" ht="28.5" x14ac:dyDescent="0.25">
      <c r="A1048" s="15" t="s">
        <v>3526</v>
      </c>
      <c r="B1048" s="41" t="str">
        <f>HYPERLINK(Table1[[#This Row],[Link]], Table1[[#This Row],[Pattern w/out Hyperlink]])</f>
        <v>Reflect</v>
      </c>
      <c r="C1048" s="39">
        <f t="shared" si="16"/>
        <v>5</v>
      </c>
      <c r="D1048" s="39" t="s">
        <v>2668</v>
      </c>
      <c r="E1048" s="39" t="s">
        <v>1466</v>
      </c>
      <c r="F1048" s="10">
        <v>56.5</v>
      </c>
      <c r="G1048" s="10"/>
      <c r="H1048" s="8" t="s">
        <v>8382</v>
      </c>
      <c r="I1048" s="39" t="s">
        <v>1598</v>
      </c>
      <c r="J1048" s="40" t="s">
        <v>5326</v>
      </c>
    </row>
    <row r="1049" spans="1:10" x14ac:dyDescent="0.25">
      <c r="A1049" s="15" t="s">
        <v>3883</v>
      </c>
      <c r="B1049" s="41" t="str">
        <f>HYPERLINK(Table1[[#This Row],[Link]], Table1[[#This Row],[Pattern w/out Hyperlink]])</f>
        <v>Regal</v>
      </c>
      <c r="C1049" s="39">
        <f t="shared" si="16"/>
        <v>5</v>
      </c>
      <c r="D1049" s="39" t="s">
        <v>2664</v>
      </c>
      <c r="E1049" s="39" t="s">
        <v>1466</v>
      </c>
      <c r="F1049" s="10">
        <f>Table1[[#This Row],[USD Pricing]]*Exchange!$A$1</f>
        <v>56</v>
      </c>
      <c r="G1049" s="10">
        <v>40</v>
      </c>
      <c r="H1049" s="8" t="s">
        <v>3908</v>
      </c>
      <c r="I1049" s="39" t="s">
        <v>5090</v>
      </c>
      <c r="J1049" s="40" t="s">
        <v>6102</v>
      </c>
    </row>
    <row r="1050" spans="1:10" x14ac:dyDescent="0.25">
      <c r="A1050" s="15" t="s">
        <v>3276</v>
      </c>
      <c r="B1050" s="41" t="str">
        <f>HYPERLINK(Table1[[#This Row],[Link]], Table1[[#This Row],[Pattern w/out Hyperlink]])</f>
        <v>Remark</v>
      </c>
      <c r="C1050" s="39">
        <f t="shared" si="16"/>
        <v>5</v>
      </c>
      <c r="D1050" s="39" t="s">
        <v>28</v>
      </c>
      <c r="E1050" s="39" t="s">
        <v>1466</v>
      </c>
      <c r="F1050" s="10">
        <f>Table1[[#This Row],[USD Pricing]]*Exchange!$A$1</f>
        <v>63.419999999999995</v>
      </c>
      <c r="G1050" s="10">
        <v>45.3</v>
      </c>
      <c r="H1050" s="8" t="s">
        <v>6798</v>
      </c>
      <c r="I1050" s="39" t="s">
        <v>5090</v>
      </c>
      <c r="J1050" s="40" t="s">
        <v>5979</v>
      </c>
    </row>
    <row r="1051" spans="1:10" x14ac:dyDescent="0.25">
      <c r="A1051" s="15" t="s">
        <v>3884</v>
      </c>
      <c r="B1051" s="41" t="str">
        <f>HYPERLINK(Table1[[#This Row],[Link]], Table1[[#This Row],[Pattern w/out Hyperlink]])</f>
        <v>Remy</v>
      </c>
      <c r="C1051" s="39">
        <f t="shared" si="16"/>
        <v>5</v>
      </c>
      <c r="D1051" s="39" t="s">
        <v>2664</v>
      </c>
      <c r="E1051" s="39" t="s">
        <v>1466</v>
      </c>
      <c r="F1051" s="10">
        <f>Table1[[#This Row],[USD Pricing]]*Exchange!$A$1</f>
        <v>61.599999999999994</v>
      </c>
      <c r="G1051" s="10">
        <v>44</v>
      </c>
      <c r="H1051" s="8" t="s">
        <v>3909</v>
      </c>
      <c r="I1051" s="39" t="s">
        <v>0</v>
      </c>
      <c r="J1051" s="40" t="s">
        <v>6089</v>
      </c>
    </row>
    <row r="1052" spans="1:10" x14ac:dyDescent="0.25">
      <c r="A1052" s="15" t="s">
        <v>777</v>
      </c>
      <c r="B1052" s="42" t="str">
        <f>HYPERLINK(Table1[[#This Row],[Link]], Table1[[#This Row],[Pattern w/out Hyperlink]])</f>
        <v>Reserve</v>
      </c>
      <c r="C1052" s="39">
        <f t="shared" si="16"/>
        <v>5</v>
      </c>
      <c r="D1052" s="39" t="s">
        <v>20</v>
      </c>
      <c r="E1052" s="39" t="s">
        <v>1466</v>
      </c>
      <c r="F1052" s="10">
        <f>Table1[[#This Row],[USD Pricing]]*Exchange!$A$1</f>
        <v>55.93</v>
      </c>
      <c r="G1052" s="10">
        <v>39.950000000000003</v>
      </c>
      <c r="H1052" s="8" t="s">
        <v>7450</v>
      </c>
      <c r="I1052" s="39" t="s">
        <v>5090</v>
      </c>
      <c r="J1052" s="40" t="s">
        <v>5144</v>
      </c>
    </row>
    <row r="1053" spans="1:10" x14ac:dyDescent="0.25">
      <c r="A1053" s="15" t="s">
        <v>2613</v>
      </c>
      <c r="B1053" s="41" t="str">
        <f>HYPERLINK(Table1[[#This Row],[Link]], Table1[[#This Row],[Pattern w/out Hyperlink]])</f>
        <v>Reverie</v>
      </c>
      <c r="C1053" s="39">
        <f t="shared" si="16"/>
        <v>5</v>
      </c>
      <c r="D1053" s="39" t="s">
        <v>2494</v>
      </c>
      <c r="E1053" s="39" t="s">
        <v>1466</v>
      </c>
      <c r="F1053" s="10">
        <f>Table1[[#This Row],[USD Pricing]]*Exchange!$A$1</f>
        <v>56.238</v>
      </c>
      <c r="G1053" s="10">
        <v>40.17</v>
      </c>
      <c r="H1053" s="8" t="s">
        <v>2614</v>
      </c>
      <c r="I1053" s="39" t="s">
        <v>5090</v>
      </c>
      <c r="J1053" s="40" t="s">
        <v>5144</v>
      </c>
    </row>
    <row r="1054" spans="1:10" x14ac:dyDescent="0.25">
      <c r="A1054" s="15" t="s">
        <v>2858</v>
      </c>
      <c r="B1054" s="42" t="str">
        <f>HYPERLINK(Table1[[#This Row],[Link]], Table1[[#This Row],[Pattern w/out Hyperlink]])</f>
        <v>Rio</v>
      </c>
      <c r="C1054" s="39">
        <f t="shared" si="16"/>
        <v>5</v>
      </c>
      <c r="D1054" s="39" t="s">
        <v>26</v>
      </c>
      <c r="E1054" s="39" t="s">
        <v>1466</v>
      </c>
      <c r="F1054" s="10">
        <v>64.5</v>
      </c>
      <c r="G1054" s="10"/>
      <c r="H1054" s="8" t="s">
        <v>2859</v>
      </c>
      <c r="I1054" s="39" t="s">
        <v>0</v>
      </c>
      <c r="J1054" s="40" t="s">
        <v>5184</v>
      </c>
    </row>
    <row r="1055" spans="1:10" ht="28.5" x14ac:dyDescent="0.25">
      <c r="A1055" s="15" t="s">
        <v>787</v>
      </c>
      <c r="B1055" s="42" t="str">
        <f>HYPERLINK(Table1[[#This Row],[Link]], Table1[[#This Row],[Pattern w/out Hyperlink]])</f>
        <v>Rise</v>
      </c>
      <c r="C1055" s="39">
        <f t="shared" si="16"/>
        <v>5</v>
      </c>
      <c r="D1055" s="39" t="s">
        <v>28</v>
      </c>
      <c r="E1055" s="39" t="s">
        <v>1466</v>
      </c>
      <c r="F1055" s="10">
        <f>Table1[[#This Row],[USD Pricing]]*Exchange!$A$1</f>
        <v>62.3</v>
      </c>
      <c r="G1055" s="10">
        <v>44.5</v>
      </c>
      <c r="H1055" s="8" t="s">
        <v>6427</v>
      </c>
      <c r="I1055" s="39" t="s">
        <v>0</v>
      </c>
      <c r="J1055" s="40" t="s">
        <v>5411</v>
      </c>
    </row>
    <row r="1056" spans="1:10" x14ac:dyDescent="0.25">
      <c r="A1056" s="15" t="s">
        <v>788</v>
      </c>
      <c r="B1056" s="42" t="str">
        <f>HYPERLINK(Table1[[#This Row],[Link]], Table1[[#This Row],[Pattern w/out Hyperlink]])</f>
        <v>Ritz</v>
      </c>
      <c r="C1056" s="39">
        <f t="shared" si="16"/>
        <v>5</v>
      </c>
      <c r="D1056" s="39" t="s">
        <v>22</v>
      </c>
      <c r="E1056" s="39" t="s">
        <v>1466</v>
      </c>
      <c r="F1056" s="10">
        <f>Table1[[#This Row],[USD Pricing]]*Exchange!$A$1</f>
        <v>60.9</v>
      </c>
      <c r="G1056" s="10">
        <v>43.5</v>
      </c>
      <c r="H1056" s="8" t="s">
        <v>1318</v>
      </c>
      <c r="I1056" s="39" t="s">
        <v>1598</v>
      </c>
      <c r="J1056" s="40" t="s">
        <v>5519</v>
      </c>
    </row>
    <row r="1057" spans="1:10" ht="28.5" x14ac:dyDescent="0.25">
      <c r="A1057" s="15" t="s">
        <v>3973</v>
      </c>
      <c r="B1057" s="41" t="str">
        <f>HYPERLINK(Table1[[#This Row],[Link]], Table1[[#This Row],[Pattern w/out Hyperlink]])</f>
        <v>Rocca</v>
      </c>
      <c r="C1057" s="39">
        <f t="shared" si="16"/>
        <v>5</v>
      </c>
      <c r="D1057" s="39" t="s">
        <v>28</v>
      </c>
      <c r="E1057" s="39" t="s">
        <v>1466</v>
      </c>
      <c r="F1057" s="10">
        <f>Table1[[#This Row],[USD Pricing]]*Exchange!$A$1</f>
        <v>55.089999999999996</v>
      </c>
      <c r="G1057" s="10">
        <v>39.35</v>
      </c>
      <c r="H1057" s="8" t="s">
        <v>6802</v>
      </c>
      <c r="I1057" s="39" t="s">
        <v>5090</v>
      </c>
      <c r="J1057" s="40" t="s">
        <v>5849</v>
      </c>
    </row>
    <row r="1058" spans="1:10" ht="28.5" x14ac:dyDescent="0.25">
      <c r="A1058" s="15" t="s">
        <v>792</v>
      </c>
      <c r="B1058" s="41" t="str">
        <f>HYPERLINK(Table1[[#This Row],[Link]], Table1[[#This Row],[Pattern w/out Hyperlink]])</f>
        <v>Rogue</v>
      </c>
      <c r="C1058" s="39">
        <f t="shared" si="16"/>
        <v>5</v>
      </c>
      <c r="D1058" s="39" t="s">
        <v>2680</v>
      </c>
      <c r="E1058" s="39" t="s">
        <v>1466</v>
      </c>
      <c r="F1058" s="10">
        <f>Table1[[#This Row],[USD Pricing]]*Exchange!$A$1</f>
        <v>60.55</v>
      </c>
      <c r="G1058" s="10">
        <v>43.25</v>
      </c>
      <c r="H1058" s="8" t="s">
        <v>7215</v>
      </c>
      <c r="I1058" s="39" t="s">
        <v>5090</v>
      </c>
      <c r="J1058" s="40" t="s">
        <v>6069</v>
      </c>
    </row>
    <row r="1059" spans="1:10" x14ac:dyDescent="0.25">
      <c r="A1059" s="15" t="s">
        <v>798</v>
      </c>
      <c r="B1059" s="42" t="str">
        <f>HYPERLINK(Table1[[#This Row],[Link]], Table1[[#This Row],[Pattern w/out Hyperlink]])</f>
        <v>Roundabout</v>
      </c>
      <c r="C1059" s="39">
        <f t="shared" si="16"/>
        <v>5</v>
      </c>
      <c r="D1059" s="39" t="s">
        <v>26</v>
      </c>
      <c r="E1059" s="39" t="s">
        <v>1466</v>
      </c>
      <c r="F1059" s="10">
        <v>63.5</v>
      </c>
      <c r="G1059" s="10"/>
      <c r="H1059" s="8" t="s">
        <v>1092</v>
      </c>
      <c r="I1059" s="39" t="s">
        <v>0</v>
      </c>
      <c r="J1059" s="40" t="s">
        <v>5150</v>
      </c>
    </row>
    <row r="1060" spans="1:10" x14ac:dyDescent="0.25">
      <c r="A1060" s="15" t="s">
        <v>807</v>
      </c>
      <c r="B1060" s="42" t="str">
        <f>HYPERLINK(Table1[[#This Row],[Link]], Table1[[#This Row],[Pattern w/out Hyperlink]])</f>
        <v>Rush Hour</v>
      </c>
      <c r="C1060" s="39">
        <f t="shared" si="16"/>
        <v>5</v>
      </c>
      <c r="D1060" s="39" t="s">
        <v>20</v>
      </c>
      <c r="E1060" s="39" t="s">
        <v>1466</v>
      </c>
      <c r="F1060" s="10">
        <f>Table1[[#This Row],[USD Pricing]]*Exchange!$A$1</f>
        <v>55.93</v>
      </c>
      <c r="G1060" s="10">
        <v>39.950000000000003</v>
      </c>
      <c r="H1060" s="8" t="s">
        <v>7455</v>
      </c>
      <c r="I1060" s="39" t="s">
        <v>0</v>
      </c>
      <c r="J1060" s="40" t="s">
        <v>5144</v>
      </c>
    </row>
    <row r="1061" spans="1:10" x14ac:dyDescent="0.25">
      <c r="A1061" s="15" t="s">
        <v>6241</v>
      </c>
      <c r="B1061" s="41" t="str">
        <f>HYPERLINK(Table1[[#This Row],[Link]], Table1[[#This Row],[Pattern w/out Hyperlink]])</f>
        <v>Salt Lake Crypton</v>
      </c>
      <c r="C1061" s="39">
        <f t="shared" si="16"/>
        <v>5</v>
      </c>
      <c r="D1061" s="39" t="s">
        <v>27</v>
      </c>
      <c r="E1061" s="39" t="s">
        <v>1466</v>
      </c>
      <c r="F1061" s="10">
        <v>57.75</v>
      </c>
      <c r="G1061" s="10"/>
      <c r="H1061" s="15" t="s">
        <v>6242</v>
      </c>
      <c r="I1061" s="39" t="s">
        <v>5090</v>
      </c>
      <c r="J1061" s="40" t="s">
        <v>5519</v>
      </c>
    </row>
    <row r="1062" spans="1:10" x14ac:dyDescent="0.25">
      <c r="A1062" s="15" t="s">
        <v>4965</v>
      </c>
      <c r="B1062" s="41" t="str">
        <f>HYPERLINK(Table1[[#This Row],[Link]], Table1[[#This Row],[Pattern w/out Hyperlink]])</f>
        <v>Salter</v>
      </c>
      <c r="C1062" s="39">
        <f t="shared" si="16"/>
        <v>5</v>
      </c>
      <c r="D1062" s="39" t="s">
        <v>21</v>
      </c>
      <c r="E1062" s="39" t="s">
        <v>1466</v>
      </c>
      <c r="F1062" s="10">
        <v>59</v>
      </c>
      <c r="G1062" s="10"/>
      <c r="H1062" s="8" t="s">
        <v>4966</v>
      </c>
      <c r="I1062" s="39" t="s">
        <v>5090</v>
      </c>
      <c r="J1062" s="40" t="s">
        <v>5144</v>
      </c>
    </row>
    <row r="1063" spans="1:10" x14ac:dyDescent="0.25">
      <c r="A1063" s="15" t="s">
        <v>2862</v>
      </c>
      <c r="B1063" s="42" t="str">
        <f>HYPERLINK(Table1[[#This Row],[Link]], Table1[[#This Row],[Pattern w/out Hyperlink]])</f>
        <v>Samsara</v>
      </c>
      <c r="C1063" s="39">
        <f t="shared" si="16"/>
        <v>5</v>
      </c>
      <c r="D1063" s="39" t="s">
        <v>26</v>
      </c>
      <c r="E1063" s="39" t="s">
        <v>1466</v>
      </c>
      <c r="F1063" s="10">
        <v>56.95</v>
      </c>
      <c r="G1063" s="10"/>
      <c r="H1063" s="8" t="s">
        <v>2863</v>
      </c>
      <c r="I1063" s="39" t="s">
        <v>0</v>
      </c>
      <c r="J1063" s="40" t="s">
        <v>5519</v>
      </c>
    </row>
    <row r="1064" spans="1:10" x14ac:dyDescent="0.25">
      <c r="A1064" s="15" t="s">
        <v>814</v>
      </c>
      <c r="B1064" s="42" t="str">
        <f>HYPERLINK(Table1[[#This Row],[Link]], Table1[[#This Row],[Pattern w/out Hyperlink]])</f>
        <v>Sandbox</v>
      </c>
      <c r="C1064" s="39">
        <f t="shared" si="16"/>
        <v>5</v>
      </c>
      <c r="D1064" s="39" t="s">
        <v>21</v>
      </c>
      <c r="E1064" s="39" t="s">
        <v>1466</v>
      </c>
      <c r="F1064" s="10">
        <v>56</v>
      </c>
      <c r="G1064" s="10"/>
      <c r="H1064" s="8" t="s">
        <v>2344</v>
      </c>
      <c r="I1064" s="39" t="s">
        <v>0</v>
      </c>
      <c r="J1064" s="40" t="s">
        <v>5144</v>
      </c>
    </row>
    <row r="1065" spans="1:10" x14ac:dyDescent="0.25">
      <c r="A1065" s="15" t="s">
        <v>3887</v>
      </c>
      <c r="B1065" s="41" t="str">
        <f>HYPERLINK(Table1[[#This Row],[Link]], Table1[[#This Row],[Pattern w/out Hyperlink]])</f>
        <v>Sansa</v>
      </c>
      <c r="C1065" s="39">
        <f t="shared" si="16"/>
        <v>5</v>
      </c>
      <c r="D1065" s="39" t="s">
        <v>2664</v>
      </c>
      <c r="E1065" s="39" t="s">
        <v>1466</v>
      </c>
      <c r="F1065" s="10">
        <f>Table1[[#This Row],[USD Pricing]]*Exchange!$A$1</f>
        <v>62.999999999999993</v>
      </c>
      <c r="G1065" s="10">
        <v>45</v>
      </c>
      <c r="H1065" s="8" t="s">
        <v>3912</v>
      </c>
      <c r="I1065" s="39" t="s">
        <v>0</v>
      </c>
      <c r="J1065" s="40" t="s">
        <v>6043</v>
      </c>
    </row>
    <row r="1066" spans="1:10" ht="28.5" x14ac:dyDescent="0.25">
      <c r="A1066" s="15" t="s">
        <v>1767</v>
      </c>
      <c r="B1066" s="42" t="str">
        <f>HYPERLINK(Table1[[#This Row],[Link]], Table1[[#This Row],[Pattern w/out Hyperlink]])</f>
        <v>Sarto</v>
      </c>
      <c r="C1066" s="39">
        <f t="shared" si="16"/>
        <v>5</v>
      </c>
      <c r="D1066" s="39" t="s">
        <v>22</v>
      </c>
      <c r="E1066" s="39" t="s">
        <v>1466</v>
      </c>
      <c r="F1066" s="10">
        <f>Table1[[#This Row],[USD Pricing]]*Exchange!$A$1</f>
        <v>63.699999999999996</v>
      </c>
      <c r="G1066" s="10">
        <v>45.5</v>
      </c>
      <c r="H1066" s="8" t="s">
        <v>1768</v>
      </c>
      <c r="I1066" s="39" t="s">
        <v>5090</v>
      </c>
      <c r="J1066" s="40" t="s">
        <v>6148</v>
      </c>
    </row>
    <row r="1067" spans="1:10" x14ac:dyDescent="0.25">
      <c r="A1067" s="15" t="s">
        <v>4967</v>
      </c>
      <c r="B1067" s="41" t="str">
        <f>HYPERLINK(Table1[[#This Row],[Link]], Table1[[#This Row],[Pattern w/out Hyperlink]])</f>
        <v>Savant</v>
      </c>
      <c r="C1067" s="39">
        <f t="shared" si="16"/>
        <v>5</v>
      </c>
      <c r="D1067" s="39" t="s">
        <v>21</v>
      </c>
      <c r="E1067" s="39" t="s">
        <v>1466</v>
      </c>
      <c r="F1067" s="10">
        <v>56</v>
      </c>
      <c r="G1067" s="10"/>
      <c r="H1067" s="8" t="s">
        <v>4968</v>
      </c>
      <c r="I1067" s="39" t="s">
        <v>5090</v>
      </c>
      <c r="J1067" s="40" t="s">
        <v>5144</v>
      </c>
    </row>
    <row r="1068" spans="1:10" x14ac:dyDescent="0.25">
      <c r="A1068" s="15" t="s">
        <v>1635</v>
      </c>
      <c r="B1068" s="41" t="str">
        <f>HYPERLINK(Table1[[#This Row],[Link]], Table1[[#This Row],[Pattern w/out Hyperlink]])</f>
        <v>Sedona</v>
      </c>
      <c r="C1068" s="39">
        <f t="shared" si="16"/>
        <v>5</v>
      </c>
      <c r="D1068" s="39" t="s">
        <v>26</v>
      </c>
      <c r="E1068" s="39" t="s">
        <v>1466</v>
      </c>
      <c r="F1068" s="10">
        <v>60.25</v>
      </c>
      <c r="G1068" s="10"/>
      <c r="H1068" s="8" t="s">
        <v>4683</v>
      </c>
      <c r="I1068" s="39" t="s">
        <v>5090</v>
      </c>
      <c r="J1068" s="40" t="s">
        <v>5144</v>
      </c>
    </row>
    <row r="1069" spans="1:10" ht="28.5" x14ac:dyDescent="0.25">
      <c r="A1069" s="15" t="s">
        <v>3279</v>
      </c>
      <c r="B1069" s="41" t="str">
        <f>HYPERLINK(Table1[[#This Row],[Link]], Table1[[#This Row],[Pattern w/out Hyperlink]])</f>
        <v>Sera</v>
      </c>
      <c r="C1069" s="39">
        <f t="shared" si="16"/>
        <v>5</v>
      </c>
      <c r="D1069" s="39" t="s">
        <v>28</v>
      </c>
      <c r="E1069" s="39" t="s">
        <v>1466</v>
      </c>
      <c r="F1069" s="10">
        <f>Table1[[#This Row],[USD Pricing]]*Exchange!$A$1</f>
        <v>64.399999999999991</v>
      </c>
      <c r="G1069" s="10">
        <v>46</v>
      </c>
      <c r="H1069" s="8" t="s">
        <v>6809</v>
      </c>
      <c r="I1069" s="39" t="s">
        <v>0</v>
      </c>
      <c r="J1069" s="40" t="s">
        <v>5990</v>
      </c>
    </row>
    <row r="1070" spans="1:10" x14ac:dyDescent="0.25">
      <c r="A1070" s="15" t="s">
        <v>834</v>
      </c>
      <c r="B1070" s="42" t="str">
        <f>HYPERLINK(Table1[[#This Row],[Link]], Table1[[#This Row],[Pattern w/out Hyperlink]])</f>
        <v>Shabby and Chic</v>
      </c>
      <c r="C1070" s="39">
        <f t="shared" si="16"/>
        <v>5</v>
      </c>
      <c r="D1070" s="39" t="s">
        <v>21</v>
      </c>
      <c r="E1070" s="39" t="s">
        <v>1466</v>
      </c>
      <c r="F1070" s="10">
        <v>58</v>
      </c>
      <c r="G1070" s="10"/>
      <c r="H1070" s="8" t="s">
        <v>2351</v>
      </c>
      <c r="I1070" s="39" t="s">
        <v>5090</v>
      </c>
      <c r="J1070" s="40" t="s">
        <v>5144</v>
      </c>
    </row>
    <row r="1071" spans="1:10" x14ac:dyDescent="0.25">
      <c r="A1071" s="15" t="s">
        <v>8399</v>
      </c>
      <c r="B1071" s="41" t="str">
        <f>HYPERLINK(Table1[[#This Row],[Link]], Table1[[#This Row],[Pattern w/out Hyperlink]])</f>
        <v>Shadow Play</v>
      </c>
      <c r="C1071" s="39">
        <f t="shared" si="16"/>
        <v>5</v>
      </c>
      <c r="D1071" s="39" t="s">
        <v>2668</v>
      </c>
      <c r="E1071" s="39" t="s">
        <v>1466</v>
      </c>
      <c r="F1071" s="10">
        <v>59.25</v>
      </c>
      <c r="G1071" s="10"/>
      <c r="H1071" s="8" t="s">
        <v>8400</v>
      </c>
      <c r="I1071" s="39" t="s">
        <v>5090</v>
      </c>
      <c r="J1071" s="40" t="s">
        <v>5150</v>
      </c>
    </row>
    <row r="1072" spans="1:10" x14ac:dyDescent="0.25">
      <c r="A1072" s="15" t="s">
        <v>837</v>
      </c>
      <c r="B1072" s="42" t="str">
        <f>HYPERLINK(Table1[[#This Row],[Link]], Table1[[#This Row],[Pattern w/out Hyperlink]])</f>
        <v>Sherlock</v>
      </c>
      <c r="C1072" s="39">
        <f t="shared" si="16"/>
        <v>5</v>
      </c>
      <c r="D1072" s="39" t="s">
        <v>26</v>
      </c>
      <c r="E1072" s="39" t="s">
        <v>1466</v>
      </c>
      <c r="F1072" s="10">
        <v>57.5</v>
      </c>
      <c r="G1072" s="10"/>
      <c r="H1072" s="8" t="s">
        <v>1093</v>
      </c>
      <c r="I1072" s="39" t="s">
        <v>5090</v>
      </c>
      <c r="J1072" s="40" t="s">
        <v>5188</v>
      </c>
    </row>
    <row r="1073" spans="1:10" x14ac:dyDescent="0.25">
      <c r="A1073" s="15" t="s">
        <v>838</v>
      </c>
      <c r="B1073" s="42" t="str">
        <f>HYPERLINK(Table1[[#This Row],[Link]], Table1[[#This Row],[Pattern w/out Hyperlink]])</f>
        <v>Sherlock 2</v>
      </c>
      <c r="C1073" s="39">
        <f t="shared" si="16"/>
        <v>5</v>
      </c>
      <c r="D1073" s="39" t="s">
        <v>26</v>
      </c>
      <c r="E1073" s="39" t="s">
        <v>1466</v>
      </c>
      <c r="F1073" s="10">
        <v>57.5</v>
      </c>
      <c r="G1073" s="10"/>
      <c r="H1073" s="8" t="s">
        <v>1094</v>
      </c>
      <c r="I1073" s="39" t="s">
        <v>5090</v>
      </c>
      <c r="J1073" s="40" t="s">
        <v>5188</v>
      </c>
    </row>
    <row r="1074" spans="1:10" x14ac:dyDescent="0.25">
      <c r="A1074" s="15" t="s">
        <v>841</v>
      </c>
      <c r="B1074" s="42" t="str">
        <f>HYPERLINK(Table1[[#This Row],[Link]], Table1[[#This Row],[Pattern w/out Hyperlink]])</f>
        <v>Shilling</v>
      </c>
      <c r="C1074" s="39">
        <f t="shared" si="16"/>
        <v>5</v>
      </c>
      <c r="D1074" s="39" t="s">
        <v>21</v>
      </c>
      <c r="E1074" s="39" t="s">
        <v>1466</v>
      </c>
      <c r="F1074" s="10">
        <v>64</v>
      </c>
      <c r="G1074" s="10"/>
      <c r="H1074" s="8" t="s">
        <v>2352</v>
      </c>
      <c r="I1074" s="39" t="s">
        <v>5090</v>
      </c>
      <c r="J1074" s="40" t="s">
        <v>5144</v>
      </c>
    </row>
    <row r="1075" spans="1:10" x14ac:dyDescent="0.25">
      <c r="A1075" s="15" t="s">
        <v>844</v>
      </c>
      <c r="B1075" s="42" t="str">
        <f>HYPERLINK(Table1[[#This Row],[Link]], Table1[[#This Row],[Pattern w/out Hyperlink]])</f>
        <v>Shimmy</v>
      </c>
      <c r="C1075" s="39">
        <f t="shared" si="16"/>
        <v>5</v>
      </c>
      <c r="D1075" s="39" t="s">
        <v>22</v>
      </c>
      <c r="E1075" s="39" t="s">
        <v>1466</v>
      </c>
      <c r="F1075" s="10">
        <f>Table1[[#This Row],[USD Pricing]]*Exchange!$A$1</f>
        <v>55.93</v>
      </c>
      <c r="G1075" s="10">
        <v>39.950000000000003</v>
      </c>
      <c r="H1075" s="8" t="s">
        <v>1774</v>
      </c>
      <c r="I1075" s="39" t="s">
        <v>5090</v>
      </c>
      <c r="J1075" s="40" t="s">
        <v>5519</v>
      </c>
    </row>
    <row r="1076" spans="1:10" x14ac:dyDescent="0.25">
      <c r="A1076" s="15" t="s">
        <v>6243</v>
      </c>
      <c r="B1076" s="41" t="str">
        <f>HYPERLINK(Table1[[#This Row],[Link]], Table1[[#This Row],[Pattern w/out Hyperlink]])</f>
        <v>Sidetrack</v>
      </c>
      <c r="C1076" s="39">
        <f t="shared" si="16"/>
        <v>5</v>
      </c>
      <c r="D1076" s="39" t="s">
        <v>27</v>
      </c>
      <c r="E1076" s="39" t="s">
        <v>1466</v>
      </c>
      <c r="F1076" s="10">
        <v>64</v>
      </c>
      <c r="G1076" s="10"/>
      <c r="H1076" s="15" t="s">
        <v>6244</v>
      </c>
      <c r="I1076" s="39" t="s">
        <v>5090</v>
      </c>
      <c r="J1076" s="40" t="s">
        <v>5144</v>
      </c>
    </row>
    <row r="1077" spans="1:10" ht="28.5" x14ac:dyDescent="0.25">
      <c r="A1077" s="15" t="s">
        <v>892</v>
      </c>
      <c r="B1077" s="42" t="str">
        <f>HYPERLINK(Table1[[#This Row],[Link]], Table1[[#This Row],[Pattern w/out Hyperlink]])</f>
        <v>Skip</v>
      </c>
      <c r="C1077" s="39">
        <f t="shared" si="16"/>
        <v>5</v>
      </c>
      <c r="D1077" s="39" t="s">
        <v>28</v>
      </c>
      <c r="E1077" s="39" t="s">
        <v>1466</v>
      </c>
      <c r="F1077" s="10">
        <f>Table1[[#This Row],[USD Pricing]]*Exchange!$A$1</f>
        <v>56</v>
      </c>
      <c r="G1077" s="10">
        <v>40</v>
      </c>
      <c r="H1077" s="8" t="s">
        <v>6443</v>
      </c>
      <c r="I1077" s="39" t="s">
        <v>5090</v>
      </c>
      <c r="J1077" s="40" t="s">
        <v>5411</v>
      </c>
    </row>
    <row r="1078" spans="1:10" x14ac:dyDescent="0.25">
      <c r="A1078" s="15" t="s">
        <v>7608</v>
      </c>
      <c r="B1078" s="42" t="str">
        <f>HYPERLINK(Table1[[#This Row],[Link]], Table1[[#This Row],[Pattern w/out Hyperlink]])</f>
        <v>Slow Dance</v>
      </c>
      <c r="C1078" s="39">
        <f t="shared" si="16"/>
        <v>5</v>
      </c>
      <c r="D1078" s="39" t="s">
        <v>21</v>
      </c>
      <c r="E1078" s="39" t="s">
        <v>1466</v>
      </c>
      <c r="F1078" s="10">
        <v>59</v>
      </c>
      <c r="G1078" s="10"/>
      <c r="H1078" s="8" t="s">
        <v>2353</v>
      </c>
      <c r="I1078" s="39" t="s">
        <v>5090</v>
      </c>
      <c r="J1078" s="40" t="s">
        <v>5144</v>
      </c>
    </row>
    <row r="1079" spans="1:10" x14ac:dyDescent="0.25">
      <c r="A1079" s="15" t="s">
        <v>898</v>
      </c>
      <c r="B1079" s="42" t="str">
        <f>HYPERLINK(Table1[[#This Row],[Link]], Table1[[#This Row],[Pattern w/out Hyperlink]])</f>
        <v>Soft Spot</v>
      </c>
      <c r="C1079" s="39">
        <f t="shared" si="16"/>
        <v>5</v>
      </c>
      <c r="D1079" s="39" t="s">
        <v>21</v>
      </c>
      <c r="E1079" s="39" t="s">
        <v>1466</v>
      </c>
      <c r="F1079" s="10">
        <v>61</v>
      </c>
      <c r="G1079" s="10"/>
      <c r="H1079" s="8" t="s">
        <v>2354</v>
      </c>
      <c r="I1079" s="39" t="s">
        <v>5090</v>
      </c>
      <c r="J1079" s="40" t="s">
        <v>5314</v>
      </c>
    </row>
    <row r="1080" spans="1:10" ht="28.5" x14ac:dyDescent="0.25">
      <c r="A1080" s="15" t="s">
        <v>899</v>
      </c>
      <c r="B1080" s="41" t="str">
        <f>HYPERLINK(Table1[[#This Row],[Link]], Table1[[#This Row],[Pattern w/out Hyperlink]])</f>
        <v>Soho</v>
      </c>
      <c r="C1080" s="39">
        <f t="shared" si="16"/>
        <v>5</v>
      </c>
      <c r="D1080" s="39" t="s">
        <v>28</v>
      </c>
      <c r="E1080" s="39" t="s">
        <v>1466</v>
      </c>
      <c r="F1080" s="10">
        <f>Table1[[#This Row],[USD Pricing]]*Exchange!$A$1</f>
        <v>58.519999999999989</v>
      </c>
      <c r="G1080" s="10">
        <v>41.8</v>
      </c>
      <c r="H1080" s="8" t="s">
        <v>6813</v>
      </c>
      <c r="I1080" s="39" t="s">
        <v>5090</v>
      </c>
      <c r="J1080" s="40" t="s">
        <v>5943</v>
      </c>
    </row>
    <row r="1081" spans="1:10" x14ac:dyDescent="0.25">
      <c r="A1081" s="15" t="s">
        <v>2637</v>
      </c>
      <c r="B1081" s="41" t="str">
        <f>HYPERLINK(Table1[[#This Row],[Link]], Table1[[#This Row],[Pattern w/out Hyperlink]])</f>
        <v>Sonata</v>
      </c>
      <c r="C1081" s="39">
        <f t="shared" si="16"/>
        <v>5</v>
      </c>
      <c r="D1081" s="39" t="s">
        <v>2494</v>
      </c>
      <c r="E1081" s="39" t="s">
        <v>1466</v>
      </c>
      <c r="F1081" s="10">
        <f>Table1[[#This Row],[USD Pricing]]*Exchange!$A$1</f>
        <v>56.238</v>
      </c>
      <c r="G1081" s="10">
        <v>40.17</v>
      </c>
      <c r="H1081" s="8" t="s">
        <v>2638</v>
      </c>
      <c r="I1081" s="39" t="s">
        <v>1598</v>
      </c>
      <c r="J1081" s="40" t="s">
        <v>5144</v>
      </c>
    </row>
    <row r="1082" spans="1:10" x14ac:dyDescent="0.25">
      <c r="A1082" s="15" t="s">
        <v>2639</v>
      </c>
      <c r="B1082" s="41" t="str">
        <f>HYPERLINK(Table1[[#This Row],[Link]], Table1[[#This Row],[Pattern w/out Hyperlink]])</f>
        <v>Sonnet</v>
      </c>
      <c r="C1082" s="39">
        <f t="shared" si="16"/>
        <v>5</v>
      </c>
      <c r="D1082" s="39" t="s">
        <v>2668</v>
      </c>
      <c r="E1082" s="39" t="s">
        <v>1466</v>
      </c>
      <c r="F1082" s="10">
        <v>60.75</v>
      </c>
      <c r="G1082" s="10"/>
      <c r="H1082" s="8" t="s">
        <v>8408</v>
      </c>
      <c r="I1082" s="39" t="s">
        <v>5090</v>
      </c>
      <c r="J1082" s="40" t="s">
        <v>5144</v>
      </c>
    </row>
    <row r="1083" spans="1:10" x14ac:dyDescent="0.25">
      <c r="A1083" s="15" t="s">
        <v>7609</v>
      </c>
      <c r="B1083" s="41" t="str">
        <f>HYPERLINK(Table1[[#This Row],[Link]], Table1[[#This Row],[Pattern w/out Hyperlink]])</f>
        <v>South Beach</v>
      </c>
      <c r="C1083" s="39">
        <f t="shared" si="16"/>
        <v>5</v>
      </c>
      <c r="D1083" s="39" t="s">
        <v>21</v>
      </c>
      <c r="E1083" s="39" t="s">
        <v>1466</v>
      </c>
      <c r="F1083" s="10">
        <v>61</v>
      </c>
      <c r="G1083" s="10"/>
      <c r="H1083" s="8" t="s">
        <v>7610</v>
      </c>
      <c r="I1083" s="39" t="s">
        <v>5090</v>
      </c>
      <c r="J1083" s="40" t="s">
        <v>5144</v>
      </c>
    </row>
    <row r="1084" spans="1:10" ht="28.5" x14ac:dyDescent="0.25">
      <c r="A1084" s="15" t="s">
        <v>3667</v>
      </c>
      <c r="B1084" s="41" t="str">
        <f>HYPERLINK(Table1[[#This Row],[Link]], Table1[[#This Row],[Pattern w/out Hyperlink]])</f>
        <v>Speckle</v>
      </c>
      <c r="C1084" s="39">
        <f t="shared" si="16"/>
        <v>5</v>
      </c>
      <c r="D1084" s="39" t="s">
        <v>26</v>
      </c>
      <c r="E1084" s="39" t="s">
        <v>1466</v>
      </c>
      <c r="F1084" s="10">
        <v>58.25</v>
      </c>
      <c r="G1084" s="10"/>
      <c r="H1084" s="8" t="s">
        <v>4685</v>
      </c>
      <c r="I1084" s="39" t="s">
        <v>5090</v>
      </c>
      <c r="J1084" s="40" t="s">
        <v>5191</v>
      </c>
    </row>
    <row r="1085" spans="1:10" x14ac:dyDescent="0.25">
      <c r="A1085" s="15" t="s">
        <v>3667</v>
      </c>
      <c r="B1085" s="41" t="str">
        <f>HYPERLINK(Table1[[#This Row],[Link]], Table1[[#This Row],[Pattern w/out Hyperlink]])</f>
        <v>Speckle</v>
      </c>
      <c r="C1085" s="39">
        <f t="shared" si="16"/>
        <v>5</v>
      </c>
      <c r="D1085" s="39" t="s">
        <v>3628</v>
      </c>
      <c r="E1085" s="39" t="s">
        <v>1466</v>
      </c>
      <c r="F1085" s="10">
        <f>Table1[[#This Row],[USD Pricing]]*Exchange!$A$1</f>
        <v>60.199999999999996</v>
      </c>
      <c r="G1085" s="10">
        <v>43</v>
      </c>
      <c r="H1085" s="8" t="s">
        <v>3668</v>
      </c>
      <c r="I1085" s="39" t="s">
        <v>1598</v>
      </c>
      <c r="J1085" s="40" t="s">
        <v>5144</v>
      </c>
    </row>
    <row r="1086" spans="1:10" ht="28.5" x14ac:dyDescent="0.25">
      <c r="A1086" s="15" t="s">
        <v>4307</v>
      </c>
      <c r="B1086" s="41" t="str">
        <f>HYPERLINK(Table1[[#This Row],[Link]], Table1[[#This Row],[Pattern w/out Hyperlink]])</f>
        <v>Spot On</v>
      </c>
      <c r="C1086" s="39">
        <f t="shared" si="16"/>
        <v>5</v>
      </c>
      <c r="D1086" s="39" t="s">
        <v>2680</v>
      </c>
      <c r="E1086" s="39" t="s">
        <v>1466</v>
      </c>
      <c r="F1086" s="10">
        <f>Table1[[#This Row],[USD Pricing]]*Exchange!$A$1</f>
        <v>60.9</v>
      </c>
      <c r="G1086" s="10">
        <v>43.5</v>
      </c>
      <c r="H1086" s="8" t="s">
        <v>7226</v>
      </c>
      <c r="I1086" s="39" t="s">
        <v>0</v>
      </c>
      <c r="J1086" s="40" t="s">
        <v>6074</v>
      </c>
    </row>
    <row r="1087" spans="1:10" x14ac:dyDescent="0.25">
      <c r="A1087" s="15" t="s">
        <v>917</v>
      </c>
      <c r="B1087" s="42" t="str">
        <f>HYPERLINK(Table1[[#This Row],[Link]], Table1[[#This Row],[Pattern w/out Hyperlink]])</f>
        <v>Spotlight</v>
      </c>
      <c r="C1087" s="39">
        <f t="shared" si="16"/>
        <v>5</v>
      </c>
      <c r="D1087" s="39" t="s">
        <v>21</v>
      </c>
      <c r="E1087" s="39" t="s">
        <v>1466</v>
      </c>
      <c r="F1087" s="10">
        <v>65</v>
      </c>
      <c r="G1087" s="10"/>
      <c r="H1087" s="8" t="s">
        <v>2357</v>
      </c>
      <c r="I1087" s="39" t="s">
        <v>0</v>
      </c>
      <c r="J1087" s="40" t="s">
        <v>5144</v>
      </c>
    </row>
    <row r="1088" spans="1:10" x14ac:dyDescent="0.25">
      <c r="A1088" s="15" t="s">
        <v>3889</v>
      </c>
      <c r="B1088" s="41" t="str">
        <f>HYPERLINK(Table1[[#This Row],[Link]], Table1[[#This Row],[Pattern w/out Hyperlink]])</f>
        <v>Springfield</v>
      </c>
      <c r="C1088" s="39">
        <f t="shared" si="16"/>
        <v>5</v>
      </c>
      <c r="D1088" s="39" t="s">
        <v>2664</v>
      </c>
      <c r="E1088" s="39" t="s">
        <v>1466</v>
      </c>
      <c r="F1088" s="10">
        <f>Table1[[#This Row],[USD Pricing]]*Exchange!$A$1</f>
        <v>62.999999999999993</v>
      </c>
      <c r="G1088" s="10">
        <v>45</v>
      </c>
      <c r="H1088" s="8" t="s">
        <v>3915</v>
      </c>
      <c r="I1088" s="39" t="s">
        <v>0</v>
      </c>
      <c r="J1088" s="40" t="s">
        <v>5144</v>
      </c>
    </row>
    <row r="1089" spans="1:10" ht="28.5" x14ac:dyDescent="0.25">
      <c r="A1089" s="15" t="s">
        <v>4141</v>
      </c>
      <c r="B1089" s="41" t="str">
        <f>HYPERLINK(Table1[[#This Row],[Link]], Table1[[#This Row],[Pattern w/out Hyperlink]])</f>
        <v>Spritz</v>
      </c>
      <c r="C1089" s="39">
        <f t="shared" si="16"/>
        <v>5</v>
      </c>
      <c r="D1089" s="39" t="s">
        <v>21</v>
      </c>
      <c r="E1089" s="39" t="s">
        <v>1466</v>
      </c>
      <c r="F1089" s="10">
        <v>58</v>
      </c>
      <c r="G1089" s="10"/>
      <c r="H1089" s="8" t="s">
        <v>4988</v>
      </c>
      <c r="I1089" s="39" t="s">
        <v>5090</v>
      </c>
      <c r="J1089" s="40" t="s">
        <v>5317</v>
      </c>
    </row>
    <row r="1090" spans="1:10" x14ac:dyDescent="0.25">
      <c r="A1090" s="15" t="s">
        <v>4989</v>
      </c>
      <c r="B1090" s="42" t="str">
        <f>HYPERLINK(Table1[[#This Row],[Link]], Table1[[#This Row],[Pattern w/out Hyperlink]])</f>
        <v>Stage Bill</v>
      </c>
      <c r="C1090" s="39">
        <f t="shared" ref="C1090:C1153" si="17">IF(F1090&lt;=$L$1,$K$1,IF(AND(F1090&gt;=$L$2,F1090&lt;=$M$2),$K$2,IF(AND(F1090&gt;=$L$3,F1090&lt;=$M$3),$K$3,IF(AND(F1090&gt;=$L$4,F1090&lt;=$M$4),$K$4,IF(AND(F1090&gt;=$L$5,F1090&lt;=$M$5),$K$5,IF(AND(F1090&gt;=$L$6,F1090&lt;=$M$6),$K$6,IF(AND(F1090&gt;=$L$7,F1090&lt;=$M$7),$K$7,IF(AND(F1090&gt;=$L$8,F1090&lt;=$M$8),$K$8,IF(AND(F1090&gt;=$L$9,F1090&lt;=$M$9),$K$9,IF(AND(F1090&gt;$L$10,F1090&lt;=$M$10),$K$10,IF(AND(F1090&gt;=$L$11,F1090&lt;=$M$11),$K$11,IF(AND(F1090&gt;=$L$12,F1090&lt;=$M$12),$K$12,IF(AND(F1090&gt;=$L$13,F1090&lt;=$M$13),$K$13,IF(AND(F1090&gt;=$L$14,F1090&lt;=$M$14),$K$14,IF(AND(F1090&gt;=$L$15,F1090&lt;=$M$15),$K$15,IF(AND(F1090&gt;=$L$16,F1090&lt;=$M$16),$K$16,IF(AND(F1090&gt;=$L$17,F1090&lt;=$M$17),$K$17,IF(AND(F1090&gt;=$L$18,F1090&lt;=$M$18),$K$18,IF(AND(F1090&gt;=$L$19,F1090&lt;=$M$19),$K$19,IF(AND(F1090&gt;=$L$20,F1090&lt;=$M$20),$K$20,IF(AND(F1090&gt;=$L$21,F1090&lt;=$M$21),$K$21,IF(AND(F1090&gt;=$L$22,F1090&lt;=$M$22),$K$22,IF(AND(F1090&gt;=$L$23,F1090&lt;=$M$23),$K$23,IF(AND(F1090&gt;=$L$24,F1090&lt;=$M$24),$K$24,IF(AND(F1090&gt;=$L$25,F1090&lt;=$M$25),$K$25,IF(AND(F1090&gt;=$L$26,F1090&lt;=$M$26),$K$26,IF(AND(F1090&gt;=$L$27,F1090&lt;=$M$27),$K$27,IF(AND(F1090&gt;=$L$28,F1090&lt;=$M$28),$K$28,IF(AND(F1090&gt;=$L$29,F1090&lt;=$M$29),$K$29,IF(AND(F1090&gt;=$L$30,F1090&lt;=$M$30),$K$30,IF(AND(F1090&gt;=$L$31,F1090&lt;=$M$31),$K$31,IF(AND(F1090&gt;=$L$32,F1090&lt;=$M$32),$K$32,""))))))))))))))))))))))))))))))))</f>
        <v>5</v>
      </c>
      <c r="D1090" s="39" t="s">
        <v>21</v>
      </c>
      <c r="E1090" s="39" t="s">
        <v>1466</v>
      </c>
      <c r="F1090" s="10">
        <v>56</v>
      </c>
      <c r="G1090" s="10"/>
      <c r="H1090" s="8" t="s">
        <v>2359</v>
      </c>
      <c r="I1090" s="39" t="s">
        <v>1598</v>
      </c>
      <c r="J1090" s="40" t="s">
        <v>5144</v>
      </c>
    </row>
    <row r="1091" spans="1:10" x14ac:dyDescent="0.25">
      <c r="A1091" s="15" t="s">
        <v>6260</v>
      </c>
      <c r="B1091" s="41" t="str">
        <f>HYPERLINK(Table1[[#This Row],[Link]], Table1[[#This Row],[Pattern w/out Hyperlink]])</f>
        <v>Stockholm Crypton</v>
      </c>
      <c r="C1091" s="39">
        <f t="shared" si="17"/>
        <v>5</v>
      </c>
      <c r="D1091" s="39" t="s">
        <v>27</v>
      </c>
      <c r="E1091" s="39" t="s">
        <v>1466</v>
      </c>
      <c r="F1091" s="10">
        <v>62.75</v>
      </c>
      <c r="G1091" s="10"/>
      <c r="H1091" s="15" t="s">
        <v>6261</v>
      </c>
      <c r="I1091" s="39" t="s">
        <v>5090</v>
      </c>
      <c r="J1091" s="40" t="s">
        <v>5519</v>
      </c>
    </row>
    <row r="1092" spans="1:10" ht="28.5" x14ac:dyDescent="0.25">
      <c r="A1092" s="15" t="s">
        <v>940</v>
      </c>
      <c r="B1092" s="42" t="str">
        <f>HYPERLINK(Table1[[#This Row],[Link]], Table1[[#This Row],[Pattern w/out Hyperlink]])</f>
        <v>Stroll</v>
      </c>
      <c r="C1092" s="39">
        <f t="shared" si="17"/>
        <v>5</v>
      </c>
      <c r="D1092" s="39" t="s">
        <v>28</v>
      </c>
      <c r="E1092" s="39" t="s">
        <v>1466</v>
      </c>
      <c r="F1092" s="10">
        <f>Table1[[#This Row],[USD Pricing]]*Exchange!$A$1</f>
        <v>62.3</v>
      </c>
      <c r="G1092" s="10">
        <v>44.5</v>
      </c>
      <c r="H1092" s="8" t="s">
        <v>6451</v>
      </c>
      <c r="I1092" s="39" t="s">
        <v>0</v>
      </c>
      <c r="J1092" s="40" t="s">
        <v>5951</v>
      </c>
    </row>
    <row r="1093" spans="1:10" x14ac:dyDescent="0.25">
      <c r="A1093" s="15" t="s">
        <v>5067</v>
      </c>
      <c r="B1093" s="41" t="str">
        <f>HYPERLINK(Table1[[#This Row],[Link]], Table1[[#This Row],[Pattern w/out Hyperlink]])</f>
        <v>Studio</v>
      </c>
      <c r="C1093" s="39">
        <f t="shared" si="17"/>
        <v>5</v>
      </c>
      <c r="D1093" s="39" t="s">
        <v>22</v>
      </c>
      <c r="E1093" s="39" t="s">
        <v>1466</v>
      </c>
      <c r="F1093" s="10">
        <f>Table1[[#This Row],[USD Pricing]]*Exchange!$A$1</f>
        <v>55.93</v>
      </c>
      <c r="G1093" s="10">
        <v>39.950000000000003</v>
      </c>
      <c r="H1093" s="8" t="s">
        <v>5068</v>
      </c>
      <c r="I1093" s="39" t="s">
        <v>5090</v>
      </c>
      <c r="J1093" s="40" t="s">
        <v>5144</v>
      </c>
    </row>
    <row r="1094" spans="1:10" x14ac:dyDescent="0.25">
      <c r="A1094" s="15" t="s">
        <v>946</v>
      </c>
      <c r="B1094" s="42" t="str">
        <f>HYPERLINK(Table1[[#This Row],[Link]], Table1[[#This Row],[Pattern w/out Hyperlink]])</f>
        <v>Suite</v>
      </c>
      <c r="C1094" s="39">
        <f t="shared" si="17"/>
        <v>5</v>
      </c>
      <c r="D1094" s="39" t="s">
        <v>20</v>
      </c>
      <c r="E1094" s="39" t="s">
        <v>1466</v>
      </c>
      <c r="F1094" s="10">
        <f>Table1[[#This Row],[USD Pricing]]*Exchange!$A$1</f>
        <v>62.93</v>
      </c>
      <c r="G1094" s="10">
        <v>44.95</v>
      </c>
      <c r="H1094" s="8" t="s">
        <v>7464</v>
      </c>
      <c r="I1094" s="39" t="s">
        <v>5090</v>
      </c>
      <c r="J1094" s="40" t="s">
        <v>5207</v>
      </c>
    </row>
    <row r="1095" spans="1:10" ht="28.5" x14ac:dyDescent="0.25">
      <c r="A1095" s="15" t="s">
        <v>955</v>
      </c>
      <c r="B1095" s="41" t="str">
        <f>HYPERLINK(Table1[[#This Row],[Link]], Table1[[#This Row],[Pattern w/out Hyperlink]])</f>
        <v>Swerve</v>
      </c>
      <c r="C1095" s="39">
        <f t="shared" si="17"/>
        <v>5</v>
      </c>
      <c r="D1095" s="39" t="s">
        <v>28</v>
      </c>
      <c r="E1095" s="39" t="s">
        <v>1466</v>
      </c>
      <c r="F1095" s="10">
        <f>Table1[[#This Row],[USD Pricing]]*Exchange!$A$1</f>
        <v>58.239999999999995</v>
      </c>
      <c r="G1095" s="10">
        <v>41.6</v>
      </c>
      <c r="H1095" s="8" t="s">
        <v>6819</v>
      </c>
      <c r="I1095" s="39" t="s">
        <v>0</v>
      </c>
      <c r="J1095" s="40" t="s">
        <v>6004</v>
      </c>
    </row>
    <row r="1096" spans="1:10" ht="28.5" x14ac:dyDescent="0.25">
      <c r="A1096" s="15" t="s">
        <v>1781</v>
      </c>
      <c r="B1096" s="42" t="str">
        <f>HYPERLINK(Table1[[#This Row],[Link]], Table1[[#This Row],[Pattern w/out Hyperlink]])</f>
        <v>Switchboard</v>
      </c>
      <c r="C1096" s="39">
        <f t="shared" si="17"/>
        <v>5</v>
      </c>
      <c r="D1096" s="39" t="s">
        <v>22</v>
      </c>
      <c r="E1096" s="39" t="s">
        <v>1466</v>
      </c>
      <c r="F1096" s="10">
        <f>Table1[[#This Row],[USD Pricing]]*Exchange!$A$1</f>
        <v>63.699999999999996</v>
      </c>
      <c r="G1096" s="10">
        <v>45.5</v>
      </c>
      <c r="H1096" s="8" t="s">
        <v>1780</v>
      </c>
      <c r="I1096" s="39" t="s">
        <v>0</v>
      </c>
      <c r="J1096" s="40" t="s">
        <v>5795</v>
      </c>
    </row>
    <row r="1097" spans="1:10" x14ac:dyDescent="0.25">
      <c r="A1097" s="15" t="s">
        <v>961</v>
      </c>
      <c r="B1097" s="41" t="str">
        <f>HYPERLINK(Table1[[#This Row],[Link]], Table1[[#This Row],[Pattern w/out Hyperlink]])</f>
        <v>Sydney</v>
      </c>
      <c r="C1097" s="39">
        <f t="shared" si="17"/>
        <v>5</v>
      </c>
      <c r="D1097" s="39" t="s">
        <v>28</v>
      </c>
      <c r="E1097" s="39" t="s">
        <v>1466</v>
      </c>
      <c r="F1097" s="10">
        <f>Table1[[#This Row],[USD Pricing]]*Exchange!$A$1</f>
        <v>57.819999999999993</v>
      </c>
      <c r="G1097" s="10">
        <v>41.3</v>
      </c>
      <c r="H1097" s="8" t="s">
        <v>6822</v>
      </c>
      <c r="I1097" s="39" t="s">
        <v>5090</v>
      </c>
      <c r="J1097" s="40" t="s">
        <v>5144</v>
      </c>
    </row>
    <row r="1098" spans="1:10" ht="28.5" x14ac:dyDescent="0.25">
      <c r="A1098" s="15" t="s">
        <v>962</v>
      </c>
      <c r="B1098" s="42" t="str">
        <f>HYPERLINK(Table1[[#This Row],[Link]], Table1[[#This Row],[Pattern w/out Hyperlink]])</f>
        <v>Syllabus</v>
      </c>
      <c r="C1098" s="39">
        <f t="shared" si="17"/>
        <v>5</v>
      </c>
      <c r="D1098" s="39" t="s">
        <v>20</v>
      </c>
      <c r="E1098" s="39" t="s">
        <v>1466</v>
      </c>
      <c r="F1098" s="10">
        <f>Table1[[#This Row],[USD Pricing]]*Exchange!$A$1</f>
        <v>55.93</v>
      </c>
      <c r="G1098" s="10">
        <v>39.950000000000003</v>
      </c>
      <c r="H1098" s="35" t="s">
        <v>7465</v>
      </c>
      <c r="I1098" s="39" t="s">
        <v>5090</v>
      </c>
      <c r="J1098" s="40" t="s">
        <v>5395</v>
      </c>
    </row>
    <row r="1099" spans="1:10" x14ac:dyDescent="0.25">
      <c r="A1099" s="15" t="s">
        <v>6823</v>
      </c>
      <c r="B1099" s="41" t="str">
        <f>HYPERLINK(Table1[[#This Row],[Link]], Table1[[#This Row],[Pattern w/out Hyperlink]])</f>
        <v>Sync Uph</v>
      </c>
      <c r="C1099" s="39">
        <f t="shared" si="17"/>
        <v>5</v>
      </c>
      <c r="D1099" s="39" t="s">
        <v>28</v>
      </c>
      <c r="E1099" s="39" t="s">
        <v>1466</v>
      </c>
      <c r="F1099" s="10">
        <f>Table1[[#This Row],[USD Pricing]]*Exchange!$A$1</f>
        <v>63.14</v>
      </c>
      <c r="G1099" s="10">
        <v>45.1</v>
      </c>
      <c r="H1099" s="8" t="s">
        <v>6824</v>
      </c>
      <c r="I1099" s="39" t="s">
        <v>1598</v>
      </c>
      <c r="J1099" s="40" t="s">
        <v>5144</v>
      </c>
    </row>
    <row r="1100" spans="1:10" x14ac:dyDescent="0.25">
      <c r="A1100" s="15" t="s">
        <v>1784</v>
      </c>
      <c r="B1100" s="42" t="str">
        <f>HYPERLINK(Table1[[#This Row],[Link]], Table1[[#This Row],[Pattern w/out Hyperlink]])</f>
        <v>System</v>
      </c>
      <c r="C1100" s="39">
        <f t="shared" si="17"/>
        <v>5</v>
      </c>
      <c r="D1100" s="39" t="s">
        <v>22</v>
      </c>
      <c r="E1100" s="39" t="s">
        <v>1466</v>
      </c>
      <c r="F1100" s="10">
        <f>Table1[[#This Row],[USD Pricing]]*Exchange!$A$1</f>
        <v>58.099999999999994</v>
      </c>
      <c r="G1100" s="10">
        <v>41.5</v>
      </c>
      <c r="H1100" s="8" t="s">
        <v>1785</v>
      </c>
      <c r="I1100" s="39" t="s">
        <v>0</v>
      </c>
      <c r="J1100" s="40" t="s">
        <v>6155</v>
      </c>
    </row>
    <row r="1101" spans="1:10" x14ac:dyDescent="0.25">
      <c r="A1101" s="15" t="s">
        <v>966</v>
      </c>
      <c r="B1101" s="42" t="str">
        <f>HYPERLINK(Table1[[#This Row],[Link]], Table1[[#This Row],[Pattern w/out Hyperlink]])</f>
        <v>Tabloid</v>
      </c>
      <c r="C1101" s="39">
        <f t="shared" si="17"/>
        <v>5</v>
      </c>
      <c r="D1101" s="39" t="s">
        <v>20</v>
      </c>
      <c r="E1101" s="39" t="s">
        <v>1466</v>
      </c>
      <c r="F1101" s="10">
        <f>Table1[[#This Row],[USD Pricing]]*Exchange!$A$1</f>
        <v>55.93</v>
      </c>
      <c r="G1101" s="10">
        <v>39.950000000000003</v>
      </c>
      <c r="H1101" s="28" t="s">
        <v>7466</v>
      </c>
      <c r="I1101" s="39" t="s">
        <v>0</v>
      </c>
      <c r="J1101" s="40" t="s">
        <v>5144</v>
      </c>
    </row>
    <row r="1102" spans="1:10" ht="28.5" x14ac:dyDescent="0.25">
      <c r="A1102" s="15" t="s">
        <v>967</v>
      </c>
      <c r="B1102" s="42" t="str">
        <f>HYPERLINK(Table1[[#This Row],[Link]], Table1[[#This Row],[Pattern w/out Hyperlink]])</f>
        <v>Tack</v>
      </c>
      <c r="C1102" s="39">
        <f t="shared" si="17"/>
        <v>5</v>
      </c>
      <c r="D1102" s="39" t="s">
        <v>28</v>
      </c>
      <c r="E1102" s="39" t="s">
        <v>1466</v>
      </c>
      <c r="F1102" s="10">
        <f>Table1[[#This Row],[USD Pricing]]*Exchange!$A$1</f>
        <v>63.699999999999996</v>
      </c>
      <c r="G1102" s="10">
        <v>45.5</v>
      </c>
      <c r="H1102" s="8" t="s">
        <v>6458</v>
      </c>
      <c r="I1102" s="39" t="s">
        <v>0</v>
      </c>
      <c r="J1102" s="40" t="s">
        <v>5659</v>
      </c>
    </row>
    <row r="1103" spans="1:10" ht="28.5" x14ac:dyDescent="0.25">
      <c r="A1103" s="15" t="s">
        <v>3198</v>
      </c>
      <c r="B1103" s="42" t="str">
        <f>HYPERLINK(Table1[[#This Row],[Link]], Table1[[#This Row],[Pattern w/out Hyperlink]])</f>
        <v>Tactic</v>
      </c>
      <c r="C1103" s="39">
        <f t="shared" si="17"/>
        <v>5</v>
      </c>
      <c r="D1103" s="39" t="s">
        <v>28</v>
      </c>
      <c r="E1103" s="39" t="s">
        <v>1466</v>
      </c>
      <c r="F1103" s="10">
        <f>Table1[[#This Row],[USD Pricing]]*Exchange!$A$1</f>
        <v>63.699999999999996</v>
      </c>
      <c r="G1103" s="10">
        <v>45.5</v>
      </c>
      <c r="H1103" s="8" t="s">
        <v>6459</v>
      </c>
      <c r="I1103" s="39" t="s">
        <v>0</v>
      </c>
      <c r="J1103" s="40" t="s">
        <v>6006</v>
      </c>
    </row>
    <row r="1104" spans="1:10" x14ac:dyDescent="0.25">
      <c r="A1104" s="15" t="s">
        <v>969</v>
      </c>
      <c r="B1104" s="42" t="str">
        <f>HYPERLINK(Table1[[#This Row],[Link]], Table1[[#This Row],[Pattern w/out Hyperlink]])</f>
        <v>Tagline</v>
      </c>
      <c r="C1104" s="39">
        <f t="shared" si="17"/>
        <v>5</v>
      </c>
      <c r="D1104" s="39" t="s">
        <v>20</v>
      </c>
      <c r="E1104" s="39" t="s">
        <v>1466</v>
      </c>
      <c r="F1104" s="10">
        <f>Table1[[#This Row],[USD Pricing]]*Exchange!$A$1</f>
        <v>55.93</v>
      </c>
      <c r="G1104" s="10">
        <v>39.950000000000003</v>
      </c>
      <c r="H1104" s="28" t="s">
        <v>7467</v>
      </c>
      <c r="I1104" s="39" t="s">
        <v>0</v>
      </c>
      <c r="J1104" s="40" t="s">
        <v>5144</v>
      </c>
    </row>
    <row r="1105" spans="1:10" x14ac:dyDescent="0.25">
      <c r="A1105" s="15" t="s">
        <v>2368</v>
      </c>
      <c r="B1105" s="42" t="str">
        <f>HYPERLINK(Table1[[#This Row],[Link]], Table1[[#This Row],[Pattern w/out Hyperlink]])</f>
        <v>Tech Tweed</v>
      </c>
      <c r="C1105" s="39">
        <f t="shared" si="17"/>
        <v>5</v>
      </c>
      <c r="D1105" s="39" t="s">
        <v>21</v>
      </c>
      <c r="E1105" s="39" t="s">
        <v>1466</v>
      </c>
      <c r="F1105" s="10">
        <v>65</v>
      </c>
      <c r="G1105" s="10"/>
      <c r="H1105" s="8" t="s">
        <v>2369</v>
      </c>
      <c r="I1105" s="39" t="s">
        <v>0</v>
      </c>
      <c r="J1105" s="40" t="s">
        <v>5324</v>
      </c>
    </row>
    <row r="1106" spans="1:10" ht="28.5" x14ac:dyDescent="0.25">
      <c r="A1106" s="15" t="s">
        <v>7771</v>
      </c>
      <c r="B1106" s="41" t="str">
        <f>HYPERLINK(Table1[[#This Row],[Link]], Table1[[#This Row],[Pattern w/out Hyperlink]])</f>
        <v>Terrene</v>
      </c>
      <c r="C1106" s="39">
        <f t="shared" si="17"/>
        <v>5</v>
      </c>
      <c r="D1106" s="39" t="s">
        <v>1469</v>
      </c>
      <c r="E1106" s="39" t="s">
        <v>1466</v>
      </c>
      <c r="F1106" s="10">
        <v>61</v>
      </c>
      <c r="G1106" s="10"/>
      <c r="H1106" s="8" t="s">
        <v>7772</v>
      </c>
      <c r="I1106" s="39" t="s">
        <v>1598</v>
      </c>
      <c r="J1106" s="40" t="s">
        <v>7773</v>
      </c>
    </row>
    <row r="1107" spans="1:10" x14ac:dyDescent="0.25">
      <c r="A1107" s="15" t="s">
        <v>8705</v>
      </c>
      <c r="B1107" s="41" t="str">
        <f>HYPERLINK(Table1[[#This Row],[Link]], Table1[[#This Row],[Pattern w/out Hyperlink]])</f>
        <v>Texture Map</v>
      </c>
      <c r="C1107" s="39">
        <f t="shared" si="17"/>
        <v>5</v>
      </c>
      <c r="D1107" s="39" t="s">
        <v>8491</v>
      </c>
      <c r="E1107" s="39" t="s">
        <v>1466</v>
      </c>
      <c r="F1107" s="10">
        <v>57</v>
      </c>
      <c r="G1107" s="10"/>
      <c r="H1107" s="8" t="s">
        <v>8706</v>
      </c>
      <c r="I1107" s="39" t="s">
        <v>5090</v>
      </c>
      <c r="J1107" s="40" t="s">
        <v>5150</v>
      </c>
    </row>
    <row r="1108" spans="1:10" ht="28.5" x14ac:dyDescent="0.25">
      <c r="A1108" s="15" t="s">
        <v>1652</v>
      </c>
      <c r="B1108" s="42" t="str">
        <f>HYPERLINK(Table1[[#This Row],[Link]], Table1[[#This Row],[Pattern w/out Hyperlink]])</f>
        <v>Tilt</v>
      </c>
      <c r="C1108" s="39">
        <f t="shared" si="17"/>
        <v>5</v>
      </c>
      <c r="D1108" s="39" t="s">
        <v>20</v>
      </c>
      <c r="E1108" s="39" t="s">
        <v>1466</v>
      </c>
      <c r="F1108" s="10">
        <f>Table1[[#This Row],[USD Pricing]]*Exchange!$A$1</f>
        <v>62.93</v>
      </c>
      <c r="G1108" s="10">
        <v>44.95</v>
      </c>
      <c r="H1108" s="8" t="s">
        <v>7470</v>
      </c>
      <c r="I1108" s="39" t="s">
        <v>0</v>
      </c>
      <c r="J1108" s="40" t="s">
        <v>5384</v>
      </c>
    </row>
    <row r="1109" spans="1:10" ht="28.5" x14ac:dyDescent="0.25">
      <c r="A1109" s="15" t="s">
        <v>3291</v>
      </c>
      <c r="B1109" s="41" t="str">
        <f>HYPERLINK(Table1[[#This Row],[Link]], Table1[[#This Row],[Pattern w/out Hyperlink]])</f>
        <v>Timeless</v>
      </c>
      <c r="C1109" s="39">
        <f t="shared" si="17"/>
        <v>5</v>
      </c>
      <c r="D1109" s="39" t="s">
        <v>28</v>
      </c>
      <c r="E1109" s="39" t="s">
        <v>1466</v>
      </c>
      <c r="F1109" s="10">
        <f>Table1[[#This Row],[USD Pricing]]*Exchange!$A$1</f>
        <v>57.609999999999992</v>
      </c>
      <c r="G1109" s="10">
        <v>41.15</v>
      </c>
      <c r="H1109" s="8" t="s">
        <v>6829</v>
      </c>
      <c r="I1109" s="39" t="s">
        <v>1598</v>
      </c>
      <c r="J1109" s="40" t="s">
        <v>5250</v>
      </c>
    </row>
    <row r="1110" spans="1:10" ht="28.5" x14ac:dyDescent="0.25">
      <c r="A1110" s="15" t="s">
        <v>3292</v>
      </c>
      <c r="B1110" s="41" t="str">
        <f>HYPERLINK(Table1[[#This Row],[Link]], Table1[[#This Row],[Pattern w/out Hyperlink]])</f>
        <v>Tipsy</v>
      </c>
      <c r="C1110" s="39">
        <f t="shared" si="17"/>
        <v>5</v>
      </c>
      <c r="D1110" s="39" t="s">
        <v>28</v>
      </c>
      <c r="E1110" s="39" t="s">
        <v>1466</v>
      </c>
      <c r="F1110" s="10">
        <f>Table1[[#This Row],[USD Pricing]]*Exchange!$A$1</f>
        <v>60.41</v>
      </c>
      <c r="G1110" s="10">
        <v>43.15</v>
      </c>
      <c r="H1110" s="8" t="s">
        <v>6830</v>
      </c>
      <c r="I1110" s="39" t="s">
        <v>0</v>
      </c>
      <c r="J1110" s="40" t="s">
        <v>6011</v>
      </c>
    </row>
    <row r="1111" spans="1:10" x14ac:dyDescent="0.25">
      <c r="A1111" s="15" t="s">
        <v>6464</v>
      </c>
      <c r="B1111" s="41" t="str">
        <f>HYPERLINK(Table1[[#This Row],[Link]], Table1[[#This Row],[Pattern w/out Hyperlink]])</f>
        <v>Top Talent</v>
      </c>
      <c r="C1111" s="39">
        <f t="shared" si="17"/>
        <v>5</v>
      </c>
      <c r="D1111" s="39" t="s">
        <v>28</v>
      </c>
      <c r="E1111" s="39" t="s">
        <v>1466</v>
      </c>
      <c r="F1111" s="10">
        <f>Table1[[#This Row],[USD Pricing]]*Exchange!$A$1</f>
        <v>57.4</v>
      </c>
      <c r="G1111" s="10">
        <v>41</v>
      </c>
      <c r="H1111" s="8" t="s">
        <v>6465</v>
      </c>
      <c r="I1111" s="39" t="s">
        <v>1598</v>
      </c>
      <c r="J1111" s="40" t="s">
        <v>5351</v>
      </c>
    </row>
    <row r="1112" spans="1:10" ht="28.5" x14ac:dyDescent="0.25">
      <c r="A1112" s="15" t="s">
        <v>8429</v>
      </c>
      <c r="B1112" s="41" t="str">
        <f>HYPERLINK(Table1[[#This Row],[Link]], Table1[[#This Row],[Pattern w/out Hyperlink]])</f>
        <v>Topos</v>
      </c>
      <c r="C1112" s="39">
        <f t="shared" si="17"/>
        <v>5</v>
      </c>
      <c r="D1112" s="39" t="s">
        <v>2668</v>
      </c>
      <c r="E1112" s="39" t="s">
        <v>1466</v>
      </c>
      <c r="F1112" s="10">
        <v>55.75</v>
      </c>
      <c r="G1112" s="10"/>
      <c r="H1112" s="8" t="s">
        <v>8430</v>
      </c>
      <c r="I1112" s="39" t="s">
        <v>1598</v>
      </c>
      <c r="J1112" s="40" t="s">
        <v>5363</v>
      </c>
    </row>
    <row r="1113" spans="1:10" x14ac:dyDescent="0.25">
      <c r="A1113" s="15" t="s">
        <v>1543</v>
      </c>
      <c r="B1113" s="41" t="str">
        <f>HYPERLINK(Table1[[#This Row],[Link]], Table1[[#This Row],[Pattern w/out Hyperlink]])</f>
        <v>Touch</v>
      </c>
      <c r="C1113" s="39">
        <f t="shared" si="17"/>
        <v>5</v>
      </c>
      <c r="D1113" s="39" t="s">
        <v>1596</v>
      </c>
      <c r="E1113" s="39" t="s">
        <v>1466</v>
      </c>
      <c r="F1113" s="10">
        <v>64</v>
      </c>
      <c r="G1113" s="10"/>
      <c r="H1113" s="8" t="s">
        <v>7761</v>
      </c>
      <c r="I1113" s="39" t="s">
        <v>1598</v>
      </c>
      <c r="J1113" s="40" t="s">
        <v>5144</v>
      </c>
    </row>
    <row r="1114" spans="1:10" x14ac:dyDescent="0.25">
      <c r="A1114" s="15" t="s">
        <v>1543</v>
      </c>
      <c r="B1114" s="41" t="str">
        <f>HYPERLINK(Table1[[#This Row],[Link]], Table1[[#This Row],[Pattern w/out Hyperlink]])</f>
        <v>Touch</v>
      </c>
      <c r="C1114" s="39">
        <f t="shared" si="17"/>
        <v>5</v>
      </c>
      <c r="D1114" s="39" t="s">
        <v>2494</v>
      </c>
      <c r="E1114" s="39" t="s">
        <v>1466</v>
      </c>
      <c r="F1114" s="10">
        <f>Table1[[#This Row],[USD Pricing]]*Exchange!$A$1</f>
        <v>56.238</v>
      </c>
      <c r="G1114" s="10">
        <v>40.17</v>
      </c>
      <c r="H1114" s="8" t="s">
        <v>2655</v>
      </c>
      <c r="I1114" s="39" t="s">
        <v>1598</v>
      </c>
      <c r="J1114" s="40" t="s">
        <v>5144</v>
      </c>
    </row>
    <row r="1115" spans="1:10" ht="28.5" x14ac:dyDescent="0.25">
      <c r="A1115" s="15" t="s">
        <v>2378</v>
      </c>
      <c r="B1115" s="42" t="str">
        <f>HYPERLINK(Table1[[#This Row],[Link]], Table1[[#This Row],[Pattern w/out Hyperlink]])</f>
        <v>Toulouse</v>
      </c>
      <c r="C1115" s="39">
        <f t="shared" si="17"/>
        <v>5</v>
      </c>
      <c r="D1115" s="39" t="s">
        <v>21</v>
      </c>
      <c r="E1115" s="39" t="s">
        <v>1466</v>
      </c>
      <c r="F1115" s="10">
        <v>65</v>
      </c>
      <c r="G1115" s="10"/>
      <c r="H1115" s="8" t="s">
        <v>2379</v>
      </c>
      <c r="I1115" s="39" t="s">
        <v>5090</v>
      </c>
      <c r="J1115" s="40" t="s">
        <v>5327</v>
      </c>
    </row>
    <row r="1116" spans="1:10" x14ac:dyDescent="0.25">
      <c r="A1116" s="15" t="s">
        <v>3296</v>
      </c>
      <c r="B1116" s="41" t="str">
        <f>HYPERLINK(Table1[[#This Row],[Link]], Table1[[#This Row],[Pattern w/out Hyperlink]])</f>
        <v>Trig</v>
      </c>
      <c r="C1116" s="39">
        <f t="shared" si="17"/>
        <v>5</v>
      </c>
      <c r="D1116" s="39" t="s">
        <v>28</v>
      </c>
      <c r="E1116" s="39" t="s">
        <v>1466</v>
      </c>
      <c r="F1116" s="10">
        <f>Table1[[#This Row],[USD Pricing]]*Exchange!$A$1</f>
        <v>64.399999999999991</v>
      </c>
      <c r="G1116" s="10">
        <v>46</v>
      </c>
      <c r="H1116" s="8" t="s">
        <v>6836</v>
      </c>
      <c r="I1116" s="39" t="s">
        <v>0</v>
      </c>
      <c r="J1116" s="40" t="s">
        <v>6017</v>
      </c>
    </row>
    <row r="1117" spans="1:10" x14ac:dyDescent="0.25">
      <c r="A1117" s="15" t="s">
        <v>4658</v>
      </c>
      <c r="B1117" s="41" t="str">
        <f>HYPERLINK(Table1[[#This Row],[Link]], Table1[[#This Row],[Pattern w/out Hyperlink]])</f>
        <v>Triton</v>
      </c>
      <c r="C1117" s="39">
        <f t="shared" si="17"/>
        <v>5</v>
      </c>
      <c r="D1117" s="39" t="s">
        <v>20</v>
      </c>
      <c r="E1117" s="39" t="s">
        <v>1466</v>
      </c>
      <c r="F1117" s="10">
        <f>Table1[[#This Row],[USD Pricing]]*Exchange!$A$1</f>
        <v>55.93</v>
      </c>
      <c r="G1117" s="10">
        <v>39.950000000000003</v>
      </c>
      <c r="H1117" s="8" t="s">
        <v>7471</v>
      </c>
      <c r="I1117" s="39" t="s">
        <v>0</v>
      </c>
      <c r="J1117" s="40" t="s">
        <v>5361</v>
      </c>
    </row>
    <row r="1118" spans="1:10" x14ac:dyDescent="0.25">
      <c r="A1118" s="15" t="s">
        <v>4659</v>
      </c>
      <c r="B1118" s="41" t="str">
        <f>HYPERLINK(Table1[[#This Row],[Link]], Table1[[#This Row],[Pattern w/out Hyperlink]])</f>
        <v>Tulum</v>
      </c>
      <c r="C1118" s="39">
        <f t="shared" si="17"/>
        <v>5</v>
      </c>
      <c r="D1118" s="39" t="s">
        <v>20</v>
      </c>
      <c r="E1118" s="39" t="s">
        <v>1466</v>
      </c>
      <c r="F1118" s="10">
        <f>Table1[[#This Row],[USD Pricing]]*Exchange!$A$1</f>
        <v>62.93</v>
      </c>
      <c r="G1118" s="10">
        <v>44.95</v>
      </c>
      <c r="H1118" s="8" t="s">
        <v>7472</v>
      </c>
      <c r="I1118" s="39" t="s">
        <v>0</v>
      </c>
      <c r="J1118" s="40" t="s">
        <v>5144</v>
      </c>
    </row>
    <row r="1119" spans="1:10" x14ac:dyDescent="0.25">
      <c r="A1119" s="15" t="s">
        <v>991</v>
      </c>
      <c r="B1119" s="42" t="str">
        <f>HYPERLINK(Table1[[#This Row],[Link]], Table1[[#This Row],[Pattern w/out Hyperlink]])</f>
        <v>Turnabout</v>
      </c>
      <c r="C1119" s="39">
        <f t="shared" si="17"/>
        <v>5</v>
      </c>
      <c r="D1119" s="39" t="s">
        <v>21</v>
      </c>
      <c r="E1119" s="39" t="s">
        <v>1466</v>
      </c>
      <c r="F1119" s="10">
        <v>59</v>
      </c>
      <c r="G1119" s="10"/>
      <c r="H1119" s="8" t="s">
        <v>2381</v>
      </c>
      <c r="I1119" s="39" t="s">
        <v>0</v>
      </c>
      <c r="J1119" s="40" t="s">
        <v>5144</v>
      </c>
    </row>
    <row r="1120" spans="1:10" x14ac:dyDescent="0.25">
      <c r="A1120" s="15" t="s">
        <v>994</v>
      </c>
      <c r="B1120" s="42" t="str">
        <f>HYPERLINK(Table1[[#This Row],[Link]], Table1[[#This Row],[Pattern w/out Hyperlink]])</f>
        <v>Tweed Multi</v>
      </c>
      <c r="C1120" s="39">
        <f t="shared" si="17"/>
        <v>5</v>
      </c>
      <c r="D1120" s="39" t="s">
        <v>27</v>
      </c>
      <c r="E1120" s="39" t="s">
        <v>1466</v>
      </c>
      <c r="F1120" s="10">
        <v>56.5</v>
      </c>
      <c r="G1120" s="10"/>
      <c r="H1120" s="15" t="s">
        <v>1346</v>
      </c>
      <c r="I1120" s="39" t="s">
        <v>5090</v>
      </c>
      <c r="J1120" s="40" t="s">
        <v>5254</v>
      </c>
    </row>
    <row r="1121" spans="1:10" x14ac:dyDescent="0.25">
      <c r="A1121" s="15" t="s">
        <v>996</v>
      </c>
      <c r="B1121" s="42" t="str">
        <f>HYPERLINK(Table1[[#This Row],[Link]], Table1[[#This Row],[Pattern w/out Hyperlink]])</f>
        <v>Tweedsmuir</v>
      </c>
      <c r="C1121" s="39">
        <f t="shared" si="17"/>
        <v>5</v>
      </c>
      <c r="D1121" s="39" t="s">
        <v>21</v>
      </c>
      <c r="E1121" s="39" t="s">
        <v>1466</v>
      </c>
      <c r="F1121" s="10">
        <v>58</v>
      </c>
      <c r="G1121" s="10"/>
      <c r="H1121" s="8" t="s">
        <v>2383</v>
      </c>
      <c r="I1121" s="39" t="s">
        <v>5090</v>
      </c>
      <c r="J1121" s="40" t="s">
        <v>5329</v>
      </c>
    </row>
    <row r="1122" spans="1:10" x14ac:dyDescent="0.25">
      <c r="A1122" s="15" t="s">
        <v>4318</v>
      </c>
      <c r="B1122" s="41" t="str">
        <f>HYPERLINK(Table1[[#This Row],[Link]], Table1[[#This Row],[Pattern w/out Hyperlink]])</f>
        <v>Twine</v>
      </c>
      <c r="C1122" s="39">
        <f t="shared" si="17"/>
        <v>5</v>
      </c>
      <c r="D1122" s="39" t="s">
        <v>2680</v>
      </c>
      <c r="E1122" s="39" t="s">
        <v>1466</v>
      </c>
      <c r="F1122" s="10">
        <f>Table1[[#This Row],[USD Pricing]]*Exchange!$A$1</f>
        <v>59.15</v>
      </c>
      <c r="G1122" s="10">
        <v>42.25</v>
      </c>
      <c r="H1122" s="8" t="s">
        <v>7245</v>
      </c>
      <c r="I1122" s="39" t="s">
        <v>0</v>
      </c>
      <c r="J1122" s="40" t="s">
        <v>6040</v>
      </c>
    </row>
    <row r="1123" spans="1:10" ht="28.5" x14ac:dyDescent="0.25">
      <c r="A1123" s="15" t="s">
        <v>8719</v>
      </c>
      <c r="B1123" s="41" t="str">
        <f>HYPERLINK(Table1[[#This Row],[Link]], Table1[[#This Row],[Pattern w/out Hyperlink]])</f>
        <v>Unbounded</v>
      </c>
      <c r="C1123" s="39">
        <f t="shared" si="17"/>
        <v>5</v>
      </c>
      <c r="D1123" s="39" t="s">
        <v>8491</v>
      </c>
      <c r="E1123" s="39" t="s">
        <v>1466</v>
      </c>
      <c r="F1123" s="10">
        <v>62</v>
      </c>
      <c r="G1123" s="10"/>
      <c r="H1123" s="8" t="s">
        <v>8720</v>
      </c>
      <c r="I1123" s="39" t="s">
        <v>5090</v>
      </c>
      <c r="J1123" s="40" t="s">
        <v>8721</v>
      </c>
    </row>
    <row r="1124" spans="1:10" x14ac:dyDescent="0.25">
      <c r="A1124" s="15" t="s">
        <v>5025</v>
      </c>
      <c r="B1124" s="41" t="str">
        <f>HYPERLINK(Table1[[#This Row],[Link]], Table1[[#This Row],[Pattern w/out Hyperlink]])</f>
        <v>Valais</v>
      </c>
      <c r="C1124" s="39">
        <f t="shared" si="17"/>
        <v>5</v>
      </c>
      <c r="D1124" s="39" t="s">
        <v>21</v>
      </c>
      <c r="E1124" s="39" t="s">
        <v>1466</v>
      </c>
      <c r="F1124" s="10">
        <v>65</v>
      </c>
      <c r="G1124" s="10"/>
      <c r="H1124" s="8" t="s">
        <v>5026</v>
      </c>
      <c r="I1124" s="39" t="s">
        <v>5090</v>
      </c>
      <c r="J1124" s="40" t="s">
        <v>5144</v>
      </c>
    </row>
    <row r="1125" spans="1:10" x14ac:dyDescent="0.25">
      <c r="A1125" s="15" t="s">
        <v>1009</v>
      </c>
      <c r="B1125" s="42" t="str">
        <f>HYPERLINK(Table1[[#This Row],[Link]], Table1[[#This Row],[Pattern w/out Hyperlink]])</f>
        <v>Valet</v>
      </c>
      <c r="C1125" s="39">
        <f t="shared" si="17"/>
        <v>5</v>
      </c>
      <c r="D1125" s="39" t="s">
        <v>20</v>
      </c>
      <c r="E1125" s="39" t="s">
        <v>1466</v>
      </c>
      <c r="F1125" s="10">
        <f>Table1[[#This Row],[USD Pricing]]*Exchange!$A$1</f>
        <v>62.93</v>
      </c>
      <c r="G1125" s="10">
        <v>44.95</v>
      </c>
      <c r="H1125" s="8" t="s">
        <v>7474</v>
      </c>
      <c r="I1125" s="39" t="s">
        <v>0</v>
      </c>
      <c r="J1125" s="40" t="s">
        <v>5407</v>
      </c>
    </row>
    <row r="1126" spans="1:10" x14ac:dyDescent="0.25">
      <c r="A1126" s="15" t="s">
        <v>1011</v>
      </c>
      <c r="B1126" s="42" t="str">
        <f>HYPERLINK(Table1[[#This Row],[Link]], Table1[[#This Row],[Pattern w/out Hyperlink]])</f>
        <v>Vanderbilt</v>
      </c>
      <c r="C1126" s="39">
        <f t="shared" si="17"/>
        <v>5</v>
      </c>
      <c r="D1126" s="39" t="s">
        <v>26</v>
      </c>
      <c r="E1126" s="39" t="s">
        <v>1466</v>
      </c>
      <c r="F1126" s="10">
        <v>62.95</v>
      </c>
      <c r="G1126" s="10"/>
      <c r="H1126" s="8" t="s">
        <v>1134</v>
      </c>
      <c r="I1126" s="39" t="s">
        <v>0</v>
      </c>
      <c r="J1126" s="40" t="s">
        <v>5145</v>
      </c>
    </row>
    <row r="1127" spans="1:10" x14ac:dyDescent="0.25">
      <c r="A1127" s="15" t="s">
        <v>1020</v>
      </c>
      <c r="B1127" s="42" t="str">
        <f>HYPERLINK(Table1[[#This Row],[Link]], Table1[[#This Row],[Pattern w/out Hyperlink]])</f>
        <v>Velour</v>
      </c>
      <c r="C1127" s="39">
        <f t="shared" si="17"/>
        <v>5</v>
      </c>
      <c r="D1127" s="39" t="s">
        <v>20</v>
      </c>
      <c r="E1127" s="39" t="s">
        <v>1466</v>
      </c>
      <c r="F1127" s="10">
        <f>Table1[[#This Row],[USD Pricing]]*Exchange!$A$1</f>
        <v>55.93</v>
      </c>
      <c r="G1127" s="10">
        <v>39.950000000000003</v>
      </c>
      <c r="H1127" s="8" t="s">
        <v>1299</v>
      </c>
      <c r="I1127" s="39" t="s">
        <v>1598</v>
      </c>
      <c r="J1127" s="40" t="s">
        <v>5144</v>
      </c>
    </row>
    <row r="1128" spans="1:10" ht="28.5" x14ac:dyDescent="0.25">
      <c r="A1128" s="15" t="s">
        <v>1021</v>
      </c>
      <c r="B1128" s="41" t="str">
        <f>HYPERLINK(Table1[[#This Row],[Link]], Table1[[#This Row],[Pattern w/out Hyperlink]])</f>
        <v>Venue</v>
      </c>
      <c r="C1128" s="39">
        <f t="shared" si="17"/>
        <v>5</v>
      </c>
      <c r="D1128" s="39" t="s">
        <v>2668</v>
      </c>
      <c r="E1128" s="39" t="s">
        <v>1466</v>
      </c>
      <c r="F1128" s="10">
        <v>62</v>
      </c>
      <c r="G1128" s="10"/>
      <c r="H1128" s="8" t="s">
        <v>8447</v>
      </c>
      <c r="I1128" s="39" t="s">
        <v>1598</v>
      </c>
      <c r="J1128" s="40" t="s">
        <v>8448</v>
      </c>
    </row>
    <row r="1129" spans="1:10" x14ac:dyDescent="0.25">
      <c r="A1129" s="15" t="s">
        <v>1023</v>
      </c>
      <c r="B1129" s="42" t="str">
        <f>HYPERLINK(Table1[[#This Row],[Link]], Table1[[#This Row],[Pattern w/out Hyperlink]])</f>
        <v>Verge</v>
      </c>
      <c r="C1129" s="39">
        <f t="shared" si="17"/>
        <v>5</v>
      </c>
      <c r="D1129" s="39" t="s">
        <v>20</v>
      </c>
      <c r="E1129" s="39" t="s">
        <v>1466</v>
      </c>
      <c r="F1129" s="10">
        <f>Table1[[#This Row],[USD Pricing]]*Exchange!$A$1</f>
        <v>55.93</v>
      </c>
      <c r="G1129" s="10">
        <v>39.950000000000003</v>
      </c>
      <c r="H1129" s="8" t="s">
        <v>7475</v>
      </c>
      <c r="I1129" s="39" t="s">
        <v>5090</v>
      </c>
      <c r="J1129" s="40" t="s">
        <v>5144</v>
      </c>
    </row>
    <row r="1130" spans="1:10" ht="28.5" x14ac:dyDescent="0.25">
      <c r="A1130" s="15" t="s">
        <v>4322</v>
      </c>
      <c r="B1130" s="41" t="str">
        <f>HYPERLINK(Table1[[#This Row],[Link]], Table1[[#This Row],[Pattern w/out Hyperlink]])</f>
        <v>Verse</v>
      </c>
      <c r="C1130" s="39">
        <f t="shared" si="17"/>
        <v>5</v>
      </c>
      <c r="D1130" s="39" t="s">
        <v>2680</v>
      </c>
      <c r="E1130" s="39" t="s">
        <v>1466</v>
      </c>
      <c r="F1130" s="10">
        <f>Table1[[#This Row],[USD Pricing]]*Exchange!$A$1</f>
        <v>62.999999999999993</v>
      </c>
      <c r="G1130" s="10">
        <v>45</v>
      </c>
      <c r="H1130" s="8" t="s">
        <v>7250</v>
      </c>
      <c r="I1130" s="39" t="s">
        <v>5090</v>
      </c>
      <c r="J1130" s="40" t="s">
        <v>6084</v>
      </c>
    </row>
    <row r="1131" spans="1:10" ht="28.5" x14ac:dyDescent="0.25">
      <c r="A1131" s="15" t="s">
        <v>1026</v>
      </c>
      <c r="B1131" s="42" t="str">
        <f>HYPERLINK(Table1[[#This Row],[Link]], Table1[[#This Row],[Pattern w/out Hyperlink]])</f>
        <v>Verve</v>
      </c>
      <c r="C1131" s="39">
        <f t="shared" si="17"/>
        <v>5</v>
      </c>
      <c r="D1131" s="39" t="s">
        <v>21</v>
      </c>
      <c r="E1131" s="39" t="s">
        <v>1466</v>
      </c>
      <c r="F1131" s="10">
        <v>61</v>
      </c>
      <c r="G1131" s="10"/>
      <c r="H1131" s="8" t="s">
        <v>2388</v>
      </c>
      <c r="I1131" s="39" t="s">
        <v>5090</v>
      </c>
      <c r="J1131" s="40" t="s">
        <v>5335</v>
      </c>
    </row>
    <row r="1132" spans="1:10" x14ac:dyDescent="0.25">
      <c r="A1132" s="15" t="s">
        <v>4323</v>
      </c>
      <c r="B1132" s="41" t="str">
        <f>HYPERLINK(Table1[[#This Row],[Link]], Table1[[#This Row],[Pattern w/out Hyperlink]])</f>
        <v>Vespa</v>
      </c>
      <c r="C1132" s="39">
        <f t="shared" si="17"/>
        <v>5</v>
      </c>
      <c r="D1132" s="39" t="s">
        <v>2680</v>
      </c>
      <c r="E1132" s="39" t="s">
        <v>1466</v>
      </c>
      <c r="F1132" s="10">
        <f>Table1[[#This Row],[USD Pricing]]*Exchange!$A$1</f>
        <v>61.599999999999994</v>
      </c>
      <c r="G1132" s="10">
        <v>44</v>
      </c>
      <c r="H1132" s="8" t="s">
        <v>7252</v>
      </c>
      <c r="I1132" s="39" t="s">
        <v>5090</v>
      </c>
      <c r="J1132" s="40" t="s">
        <v>6085</v>
      </c>
    </row>
    <row r="1133" spans="1:10" ht="28.5" x14ac:dyDescent="0.25">
      <c r="A1133" s="15" t="s">
        <v>1027</v>
      </c>
      <c r="B1133" s="42" t="str">
        <f>HYPERLINK(Table1[[#This Row],[Link]], Table1[[#This Row],[Pattern w/out Hyperlink]])</f>
        <v>Via</v>
      </c>
      <c r="C1133" s="39">
        <f t="shared" si="17"/>
        <v>5</v>
      </c>
      <c r="D1133" s="39" t="s">
        <v>20</v>
      </c>
      <c r="E1133" s="39" t="s">
        <v>1466</v>
      </c>
      <c r="F1133" s="10">
        <f>Table1[[#This Row],[USD Pricing]]*Exchange!$A$1</f>
        <v>55.93</v>
      </c>
      <c r="G1133" s="10">
        <v>39.950000000000003</v>
      </c>
      <c r="H1133" s="8" t="s">
        <v>7476</v>
      </c>
      <c r="I1133" s="39" t="s">
        <v>0</v>
      </c>
      <c r="J1133" s="40" t="s">
        <v>5380</v>
      </c>
    </row>
    <row r="1134" spans="1:10" ht="28.5" x14ac:dyDescent="0.25">
      <c r="A1134" s="15" t="s">
        <v>1027</v>
      </c>
      <c r="B1134" s="41" t="str">
        <f>HYPERLINK(Table1[[#This Row],[Link]], Table1[[#This Row],[Pattern w/out Hyperlink]])</f>
        <v>Via</v>
      </c>
      <c r="C1134" s="39">
        <f t="shared" si="17"/>
        <v>5</v>
      </c>
      <c r="D1134" s="39" t="s">
        <v>28</v>
      </c>
      <c r="E1134" s="39" t="s">
        <v>1466</v>
      </c>
      <c r="F1134" s="10">
        <f>Table1[[#This Row],[USD Pricing]]*Exchange!$A$1</f>
        <v>57.4</v>
      </c>
      <c r="G1134" s="10">
        <v>41</v>
      </c>
      <c r="H1134" s="8" t="s">
        <v>6468</v>
      </c>
      <c r="I1134" s="39" t="s">
        <v>0</v>
      </c>
      <c r="J1134" s="40" t="s">
        <v>5939</v>
      </c>
    </row>
    <row r="1135" spans="1:10" x14ac:dyDescent="0.25">
      <c r="A1135" s="15" t="s">
        <v>4662</v>
      </c>
      <c r="B1135" s="41" t="str">
        <f>HYPERLINK(Table1[[#This Row],[Link]], Table1[[#This Row],[Pattern w/out Hyperlink]])</f>
        <v>Victory</v>
      </c>
      <c r="C1135" s="39">
        <f t="shared" si="17"/>
        <v>5</v>
      </c>
      <c r="D1135" s="39" t="s">
        <v>20</v>
      </c>
      <c r="E1135" s="39" t="s">
        <v>1466</v>
      </c>
      <c r="F1135" s="10">
        <f>Table1[[#This Row],[USD Pricing]]*Exchange!$A$1</f>
        <v>55.93</v>
      </c>
      <c r="G1135" s="10">
        <v>39.950000000000003</v>
      </c>
      <c r="H1135" s="8" t="s">
        <v>7477</v>
      </c>
      <c r="I1135" s="39" t="s">
        <v>0</v>
      </c>
      <c r="J1135" s="40" t="s">
        <v>5352</v>
      </c>
    </row>
    <row r="1136" spans="1:10" x14ac:dyDescent="0.25">
      <c r="A1136" s="15" t="s">
        <v>1029</v>
      </c>
      <c r="B1136" s="42" t="str">
        <f>HYPERLINK(Table1[[#This Row],[Link]], Table1[[#This Row],[Pattern w/out Hyperlink]])</f>
        <v>Villa</v>
      </c>
      <c r="C1136" s="39">
        <f t="shared" si="17"/>
        <v>5</v>
      </c>
      <c r="D1136" s="39" t="s">
        <v>20</v>
      </c>
      <c r="E1136" s="39" t="s">
        <v>1466</v>
      </c>
      <c r="F1136" s="10">
        <f>Table1[[#This Row],[USD Pricing]]*Exchange!$A$1</f>
        <v>55.93</v>
      </c>
      <c r="G1136" s="10">
        <v>39.950000000000003</v>
      </c>
      <c r="H1136" s="8" t="s">
        <v>7478</v>
      </c>
      <c r="I1136" s="39" t="s">
        <v>0</v>
      </c>
      <c r="J1136" s="40" t="s">
        <v>5144</v>
      </c>
    </row>
    <row r="1137" spans="1:10" x14ac:dyDescent="0.25">
      <c r="A1137" s="15" t="s">
        <v>1033</v>
      </c>
      <c r="B1137" s="41" t="str">
        <f>HYPERLINK(Table1[[#This Row],[Link]], Table1[[#This Row],[Pattern w/out Hyperlink]])</f>
        <v>Vivo</v>
      </c>
      <c r="C1137" s="39">
        <f t="shared" si="17"/>
        <v>5</v>
      </c>
      <c r="D1137" s="39" t="s">
        <v>28</v>
      </c>
      <c r="E1137" s="39" t="s">
        <v>1466</v>
      </c>
      <c r="F1137" s="10">
        <f>Table1[[#This Row],[USD Pricing]]*Exchange!$A$1</f>
        <v>63.839999999999996</v>
      </c>
      <c r="G1137" s="10">
        <v>45.6</v>
      </c>
      <c r="H1137" s="8" t="s">
        <v>6847</v>
      </c>
      <c r="I1137" s="39" t="s">
        <v>1598</v>
      </c>
      <c r="J1137" s="40" t="s">
        <v>5144</v>
      </c>
    </row>
    <row r="1138" spans="1:10" x14ac:dyDescent="0.25">
      <c r="A1138" s="15" t="s">
        <v>1045</v>
      </c>
      <c r="B1138" s="42" t="str">
        <f>HYPERLINK(Table1[[#This Row],[Link]], Table1[[#This Row],[Pattern w/out Hyperlink]])</f>
        <v>Wend</v>
      </c>
      <c r="C1138" s="39">
        <f t="shared" si="17"/>
        <v>5</v>
      </c>
      <c r="D1138" s="39" t="s">
        <v>27</v>
      </c>
      <c r="E1138" s="39" t="s">
        <v>1466</v>
      </c>
      <c r="F1138" s="10">
        <v>57.75</v>
      </c>
      <c r="G1138" s="10"/>
      <c r="H1138" s="15" t="s">
        <v>3091</v>
      </c>
      <c r="I1138" s="39" t="s">
        <v>5090</v>
      </c>
      <c r="J1138" s="40" t="s">
        <v>6200</v>
      </c>
    </row>
    <row r="1139" spans="1:10" ht="28.5" x14ac:dyDescent="0.25">
      <c r="A1139" s="15" t="s">
        <v>4325</v>
      </c>
      <c r="B1139" s="41" t="str">
        <f>HYPERLINK(Table1[[#This Row],[Link]], Table1[[#This Row],[Pattern w/out Hyperlink]])</f>
        <v>West Bengal</v>
      </c>
      <c r="C1139" s="39">
        <f t="shared" si="17"/>
        <v>5</v>
      </c>
      <c r="D1139" s="39" t="s">
        <v>2680</v>
      </c>
      <c r="E1139" s="39" t="s">
        <v>1466</v>
      </c>
      <c r="F1139" s="10">
        <f>Table1[[#This Row],[USD Pricing]]*Exchange!$A$1</f>
        <v>64.399999999999991</v>
      </c>
      <c r="G1139" s="10">
        <v>46</v>
      </c>
      <c r="H1139" s="8" t="s">
        <v>7255</v>
      </c>
      <c r="I1139" s="39" t="s">
        <v>0</v>
      </c>
      <c r="J1139" s="40" t="s">
        <v>6087</v>
      </c>
    </row>
    <row r="1140" spans="1:10" ht="28.5" x14ac:dyDescent="0.25">
      <c r="A1140" s="15" t="s">
        <v>7909</v>
      </c>
      <c r="B1140" s="41" t="str">
        <f>HYPERLINK(Table1[[#This Row],[Link]], Table1[[#This Row],[Pattern w/out Hyperlink]])</f>
        <v>Wild Thing</v>
      </c>
      <c r="C1140" s="39">
        <f t="shared" si="17"/>
        <v>5</v>
      </c>
      <c r="D1140" s="39" t="s">
        <v>2668</v>
      </c>
      <c r="E1140" s="39" t="s">
        <v>1466</v>
      </c>
      <c r="F1140" s="10">
        <v>55.75</v>
      </c>
      <c r="G1140" s="10"/>
      <c r="H1140" s="8" t="s">
        <v>8463</v>
      </c>
      <c r="I1140" s="39" t="s">
        <v>0</v>
      </c>
      <c r="J1140" s="40" t="s">
        <v>5177</v>
      </c>
    </row>
    <row r="1141" spans="1:10" ht="28.5" x14ac:dyDescent="0.25">
      <c r="A1141" s="15" t="s">
        <v>7482</v>
      </c>
      <c r="B1141" s="41" t="str">
        <f>HYPERLINK(Table1[[#This Row],[Link]], Table1[[#This Row],[Pattern w/out Hyperlink]])</f>
        <v>Wilder</v>
      </c>
      <c r="C1141" s="39">
        <f t="shared" si="17"/>
        <v>5</v>
      </c>
      <c r="D1141" s="39" t="s">
        <v>20</v>
      </c>
      <c r="E1141" s="39" t="s">
        <v>1466</v>
      </c>
      <c r="F1141" s="10">
        <f>Table1[[#This Row],[USD Pricing]]*Exchange!$A$1</f>
        <v>55.93</v>
      </c>
      <c r="G1141" s="10">
        <v>39.950000000000003</v>
      </c>
      <c r="H1141" s="8" t="s">
        <v>7483</v>
      </c>
      <c r="I1141" s="39" t="s">
        <v>0</v>
      </c>
      <c r="J1141" s="40" t="s">
        <v>5936</v>
      </c>
    </row>
    <row r="1142" spans="1:10" x14ac:dyDescent="0.25">
      <c r="A1142" s="15" t="s">
        <v>1054</v>
      </c>
      <c r="B1142" s="41" t="str">
        <f>HYPERLINK(Table1[[#This Row],[Link]], Table1[[#This Row],[Pattern w/out Hyperlink]])</f>
        <v>Windsor</v>
      </c>
      <c r="C1142" s="39">
        <f t="shared" si="17"/>
        <v>5</v>
      </c>
      <c r="D1142" s="39" t="s">
        <v>28</v>
      </c>
      <c r="E1142" s="39" t="s">
        <v>1466</v>
      </c>
      <c r="F1142" s="10">
        <f>Table1[[#This Row],[USD Pricing]]*Exchange!$A$1</f>
        <v>64.61</v>
      </c>
      <c r="G1142" s="10">
        <v>46.15</v>
      </c>
      <c r="H1142" s="8" t="s">
        <v>6849</v>
      </c>
      <c r="I1142" s="39" t="s">
        <v>1598</v>
      </c>
      <c r="J1142" s="40" t="s">
        <v>5216</v>
      </c>
    </row>
    <row r="1143" spans="1:10" x14ac:dyDescent="0.25">
      <c r="A1143" s="15" t="s">
        <v>1657</v>
      </c>
      <c r="B1143" s="42" t="str">
        <f>HYPERLINK(Table1[[#This Row],[Link]], Table1[[#This Row],[Pattern w/out Hyperlink]])</f>
        <v>Woodblock</v>
      </c>
      <c r="C1143" s="39">
        <f t="shared" si="17"/>
        <v>5</v>
      </c>
      <c r="D1143" s="39" t="s">
        <v>20</v>
      </c>
      <c r="E1143" s="39" t="s">
        <v>1466</v>
      </c>
      <c r="F1143" s="10">
        <f>Table1[[#This Row],[USD Pricing]]*Exchange!$A$1</f>
        <v>62.93</v>
      </c>
      <c r="G1143" s="10">
        <v>44.95</v>
      </c>
      <c r="H1143" s="8" t="s">
        <v>7484</v>
      </c>
      <c r="I1143" s="39" t="s">
        <v>0</v>
      </c>
      <c r="J1143" s="40" t="s">
        <v>5144</v>
      </c>
    </row>
    <row r="1144" spans="1:10" x14ac:dyDescent="0.25">
      <c r="A1144" s="15" t="s">
        <v>5498</v>
      </c>
      <c r="B1144" s="41" t="str">
        <f>HYPERLINK(Table1[[#This Row],[Link]], Table1[[#This Row],[Pattern w/out Hyperlink]])</f>
        <v>Xorel Meteor</v>
      </c>
      <c r="C1144" s="39">
        <f t="shared" si="17"/>
        <v>5</v>
      </c>
      <c r="D1144" s="39" t="s">
        <v>2494</v>
      </c>
      <c r="E1144" s="39" t="s">
        <v>1466</v>
      </c>
      <c r="F1144" s="10">
        <f>Table1[[#This Row],[USD Pricing]]*Exchange!$A$1</f>
        <v>64.89</v>
      </c>
      <c r="G1144" s="10">
        <v>46.35</v>
      </c>
      <c r="H1144" s="8" t="s">
        <v>2581</v>
      </c>
      <c r="I1144" s="39" t="s">
        <v>1598</v>
      </c>
      <c r="J1144" s="40" t="s">
        <v>5467</v>
      </c>
    </row>
    <row r="1145" spans="1:10" x14ac:dyDescent="0.25">
      <c r="A1145" s="15" t="s">
        <v>5499</v>
      </c>
      <c r="B1145" s="41" t="str">
        <f>HYPERLINK(Table1[[#This Row],[Link]], Table1[[#This Row],[Pattern w/out Hyperlink]])</f>
        <v>Xorel Mojave Matte</v>
      </c>
      <c r="C1145" s="39">
        <f t="shared" si="17"/>
        <v>5</v>
      </c>
      <c r="D1145" s="39" t="s">
        <v>2494</v>
      </c>
      <c r="E1145" s="39" t="s">
        <v>1466</v>
      </c>
      <c r="F1145" s="10">
        <f>Table1[[#This Row],[USD Pricing]]*Exchange!$A$1</f>
        <v>62.005999999999993</v>
      </c>
      <c r="G1145" s="10">
        <v>44.29</v>
      </c>
      <c r="H1145" s="8" t="s">
        <v>2583</v>
      </c>
      <c r="I1145" s="39" t="s">
        <v>1598</v>
      </c>
      <c r="J1145" s="40" t="s">
        <v>5467</v>
      </c>
    </row>
    <row r="1146" spans="1:10" x14ac:dyDescent="0.25">
      <c r="A1146" s="15" t="s">
        <v>5505</v>
      </c>
      <c r="B1146" s="41" t="str">
        <f>HYPERLINK(Table1[[#This Row],[Link]], Table1[[#This Row],[Pattern w/out Hyperlink]])</f>
        <v>Xorel Sahara Matte</v>
      </c>
      <c r="C1146" s="39">
        <f t="shared" si="17"/>
        <v>5</v>
      </c>
      <c r="D1146" s="39" t="s">
        <v>2494</v>
      </c>
      <c r="E1146" s="39" t="s">
        <v>1466</v>
      </c>
      <c r="F1146" s="10">
        <f>Table1[[#This Row],[USD Pricing]]*Exchange!$A$1</f>
        <v>63.447999999999993</v>
      </c>
      <c r="G1146" s="10">
        <v>45.32</v>
      </c>
      <c r="H1146" s="8" t="s">
        <v>2619</v>
      </c>
      <c r="I1146" s="39" t="s">
        <v>1598</v>
      </c>
      <c r="J1146" s="40" t="s">
        <v>5467</v>
      </c>
    </row>
    <row r="1147" spans="1:10" x14ac:dyDescent="0.25">
      <c r="A1147" s="15" t="s">
        <v>5511</v>
      </c>
      <c r="B1147" s="41" t="str">
        <f>HYPERLINK(Table1[[#This Row],[Link]], Table1[[#This Row],[Pattern w/out Hyperlink]])</f>
        <v>Xorel Strie</v>
      </c>
      <c r="C1147" s="39">
        <f t="shared" si="17"/>
        <v>5</v>
      </c>
      <c r="D1147" s="39" t="s">
        <v>2494</v>
      </c>
      <c r="E1147" s="39" t="s">
        <v>1466</v>
      </c>
      <c r="F1147" s="10">
        <f>Table1[[#This Row],[USD Pricing]]*Exchange!$A$1</f>
        <v>63.447999999999993</v>
      </c>
      <c r="G1147" s="10">
        <v>45.32</v>
      </c>
      <c r="H1147" s="8" t="s">
        <v>2643</v>
      </c>
      <c r="I1147" s="39" t="s">
        <v>1598</v>
      </c>
      <c r="J1147" s="40" t="s">
        <v>5467</v>
      </c>
    </row>
    <row r="1148" spans="1:10" ht="28.5" x14ac:dyDescent="0.25">
      <c r="A1148" s="15" t="s">
        <v>7485</v>
      </c>
      <c r="B1148" s="41" t="str">
        <f>HYPERLINK(Table1[[#This Row],[Link]], Table1[[#This Row],[Pattern w/out Hyperlink]])</f>
        <v>Yukon</v>
      </c>
      <c r="C1148" s="39">
        <f t="shared" si="17"/>
        <v>5</v>
      </c>
      <c r="D1148" s="39" t="s">
        <v>20</v>
      </c>
      <c r="E1148" s="39" t="s">
        <v>1466</v>
      </c>
      <c r="F1148" s="10">
        <f>Table1[[#This Row],[USD Pricing]]*Exchange!$A$1</f>
        <v>55.93</v>
      </c>
      <c r="G1148" s="10">
        <v>39.950000000000003</v>
      </c>
      <c r="H1148" s="8" t="s">
        <v>7486</v>
      </c>
      <c r="I1148" s="39" t="s">
        <v>0</v>
      </c>
      <c r="J1148" s="40" t="s">
        <v>7487</v>
      </c>
    </row>
    <row r="1149" spans="1:10" ht="28.5" x14ac:dyDescent="0.25">
      <c r="A1149" s="15" t="s">
        <v>3891</v>
      </c>
      <c r="B1149" s="41" t="str">
        <f>HYPERLINK(Table1[[#This Row],[Link]], Table1[[#This Row],[Pattern w/out Hyperlink]])</f>
        <v>Ziva</v>
      </c>
      <c r="C1149" s="39">
        <f t="shared" si="17"/>
        <v>5</v>
      </c>
      <c r="D1149" s="39" t="s">
        <v>2664</v>
      </c>
      <c r="E1149" s="39" t="s">
        <v>1466</v>
      </c>
      <c r="F1149" s="10">
        <f>Table1[[#This Row],[USD Pricing]]*Exchange!$A$1</f>
        <v>58.8</v>
      </c>
      <c r="G1149" s="10">
        <v>42</v>
      </c>
      <c r="H1149" s="8" t="s">
        <v>3917</v>
      </c>
      <c r="I1149" s="39" t="s">
        <v>0</v>
      </c>
      <c r="J1149" s="40" t="s">
        <v>6105</v>
      </c>
    </row>
    <row r="1150" spans="1:10" x14ac:dyDescent="0.25">
      <c r="A1150" s="15" t="s">
        <v>2895</v>
      </c>
      <c r="B1150" s="41" t="str">
        <f>HYPERLINK(Table1[[#This Row],[Link]], Table1[[#This Row],[Pattern w/out Hyperlink]])</f>
        <v>Adler</v>
      </c>
      <c r="C1150" s="39">
        <f t="shared" si="17"/>
        <v>6</v>
      </c>
      <c r="D1150" s="39" t="s">
        <v>27</v>
      </c>
      <c r="E1150" s="39" t="s">
        <v>1466</v>
      </c>
      <c r="F1150" s="10">
        <v>65.25</v>
      </c>
      <c r="G1150" s="10"/>
      <c r="H1150" s="15" t="s">
        <v>2896</v>
      </c>
      <c r="I1150" s="39" t="s">
        <v>5090</v>
      </c>
      <c r="J1150" s="40" t="s">
        <v>5144</v>
      </c>
    </row>
    <row r="1151" spans="1:10" x14ac:dyDescent="0.25">
      <c r="A1151" s="15" t="s">
        <v>4694</v>
      </c>
      <c r="B1151" s="41" t="str">
        <f>HYPERLINK(Table1[[#This Row],[Link]], Table1[[#This Row],[Pattern w/out Hyperlink]])</f>
        <v>Admiral</v>
      </c>
      <c r="C1151" s="39">
        <f t="shared" si="17"/>
        <v>6</v>
      </c>
      <c r="D1151" s="39" t="s">
        <v>21</v>
      </c>
      <c r="E1151" s="39" t="s">
        <v>1466</v>
      </c>
      <c r="F1151" s="10">
        <v>73</v>
      </c>
      <c r="G1151" s="10"/>
      <c r="H1151" s="8" t="s">
        <v>4695</v>
      </c>
      <c r="I1151" s="39" t="s">
        <v>1598</v>
      </c>
      <c r="J1151" s="40" t="s">
        <v>5210</v>
      </c>
    </row>
    <row r="1152" spans="1:10" x14ac:dyDescent="0.25">
      <c r="A1152" s="15" t="s">
        <v>4696</v>
      </c>
      <c r="B1152" s="41" t="str">
        <f>HYPERLINK(Table1[[#This Row],[Link]], Table1[[#This Row],[Pattern w/out Hyperlink]])</f>
        <v>Aficionado</v>
      </c>
      <c r="C1152" s="39">
        <f t="shared" si="17"/>
        <v>6</v>
      </c>
      <c r="D1152" s="39" t="s">
        <v>21</v>
      </c>
      <c r="E1152" s="39" t="s">
        <v>1466</v>
      </c>
      <c r="F1152" s="10">
        <v>73</v>
      </c>
      <c r="G1152" s="10"/>
      <c r="H1152" s="8" t="s">
        <v>4697</v>
      </c>
      <c r="I1152" s="39" t="s">
        <v>5090</v>
      </c>
      <c r="J1152" s="40" t="s">
        <v>5144</v>
      </c>
    </row>
    <row r="1153" spans="1:10" x14ac:dyDescent="0.25">
      <c r="A1153" s="15" t="s">
        <v>3218</v>
      </c>
      <c r="B1153" s="41" t="str">
        <f>HYPERLINK(Table1[[#This Row],[Link]], Table1[[#This Row],[Pattern w/out Hyperlink]])</f>
        <v>Airwave</v>
      </c>
      <c r="C1153" s="39">
        <f t="shared" si="17"/>
        <v>6</v>
      </c>
      <c r="D1153" s="39" t="s">
        <v>28</v>
      </c>
      <c r="E1153" s="39" t="s">
        <v>1466</v>
      </c>
      <c r="F1153" s="10">
        <f>Table1[[#This Row],[USD Pricing]]*Exchange!$A$1</f>
        <v>70.209999999999994</v>
      </c>
      <c r="G1153" s="10">
        <v>50.15</v>
      </c>
      <c r="H1153" s="8" t="s">
        <v>6637</v>
      </c>
      <c r="I1153" s="39" t="s">
        <v>0</v>
      </c>
      <c r="J1153" s="40" t="s">
        <v>5420</v>
      </c>
    </row>
    <row r="1154" spans="1:10" ht="28.5" x14ac:dyDescent="0.25">
      <c r="A1154" s="15" t="s">
        <v>3219</v>
      </c>
      <c r="B1154" s="41" t="str">
        <f>HYPERLINK(Table1[[#This Row],[Link]], Table1[[#This Row],[Pattern w/out Hyperlink]])</f>
        <v>Akimbo</v>
      </c>
      <c r="C1154" s="39">
        <f t="shared" ref="C1154:C1217" si="18">IF(F1154&lt;=$L$1,$K$1,IF(AND(F1154&gt;=$L$2,F1154&lt;=$M$2),$K$2,IF(AND(F1154&gt;=$L$3,F1154&lt;=$M$3),$K$3,IF(AND(F1154&gt;=$L$4,F1154&lt;=$M$4),$K$4,IF(AND(F1154&gt;=$L$5,F1154&lt;=$M$5),$K$5,IF(AND(F1154&gt;=$L$6,F1154&lt;=$M$6),$K$6,IF(AND(F1154&gt;=$L$7,F1154&lt;=$M$7),$K$7,IF(AND(F1154&gt;=$L$8,F1154&lt;=$M$8),$K$8,IF(AND(F1154&gt;=$L$9,F1154&lt;=$M$9),$K$9,IF(AND(F1154&gt;$L$10,F1154&lt;=$M$10),$K$10,IF(AND(F1154&gt;=$L$11,F1154&lt;=$M$11),$K$11,IF(AND(F1154&gt;=$L$12,F1154&lt;=$M$12),$K$12,IF(AND(F1154&gt;=$L$13,F1154&lt;=$M$13),$K$13,IF(AND(F1154&gt;=$L$14,F1154&lt;=$M$14),$K$14,IF(AND(F1154&gt;=$L$15,F1154&lt;=$M$15),$K$15,IF(AND(F1154&gt;=$L$16,F1154&lt;=$M$16),$K$16,IF(AND(F1154&gt;=$L$17,F1154&lt;=$M$17),$K$17,IF(AND(F1154&gt;=$L$18,F1154&lt;=$M$18),$K$18,IF(AND(F1154&gt;=$L$19,F1154&lt;=$M$19),$K$19,IF(AND(F1154&gt;=$L$20,F1154&lt;=$M$20),$K$20,IF(AND(F1154&gt;=$L$21,F1154&lt;=$M$21),$K$21,IF(AND(F1154&gt;=$L$22,F1154&lt;=$M$22),$K$22,IF(AND(F1154&gt;=$L$23,F1154&lt;=$M$23),$K$23,IF(AND(F1154&gt;=$L$24,F1154&lt;=$M$24),$K$24,IF(AND(F1154&gt;=$L$25,F1154&lt;=$M$25),$K$25,IF(AND(F1154&gt;=$L$26,F1154&lt;=$M$26),$K$26,IF(AND(F1154&gt;=$L$27,F1154&lt;=$M$27),$K$27,IF(AND(F1154&gt;=$L$28,F1154&lt;=$M$28),$K$28,IF(AND(F1154&gt;=$L$29,F1154&lt;=$M$29),$K$29,IF(AND(F1154&gt;=$L$30,F1154&lt;=$M$30),$K$30,IF(AND(F1154&gt;=$L$31,F1154&lt;=$M$31),$K$31,IF(AND(F1154&gt;=$L$32,F1154&lt;=$M$32),$K$32,""))))))))))))))))))))))))))))))))</f>
        <v>6</v>
      </c>
      <c r="D1154" s="39" t="s">
        <v>28</v>
      </c>
      <c r="E1154" s="39" t="s">
        <v>1466</v>
      </c>
      <c r="F1154" s="10">
        <f>Table1[[#This Row],[USD Pricing]]*Exchange!$A$1</f>
        <v>74.83</v>
      </c>
      <c r="G1154" s="10">
        <v>53.45</v>
      </c>
      <c r="H1154" s="8" t="s">
        <v>6638</v>
      </c>
      <c r="I1154" s="39" t="s">
        <v>0</v>
      </c>
      <c r="J1154" s="40" t="s">
        <v>5864</v>
      </c>
    </row>
    <row r="1155" spans="1:10" x14ac:dyDescent="0.25">
      <c r="A1155" s="15" t="s">
        <v>4609</v>
      </c>
      <c r="B1155" s="41" t="str">
        <f>HYPERLINK(Table1[[#This Row],[Link]], Table1[[#This Row],[Pattern w/out Hyperlink]])</f>
        <v>Amalfi</v>
      </c>
      <c r="C1155" s="39">
        <f t="shared" si="18"/>
        <v>6</v>
      </c>
      <c r="D1155" s="39" t="s">
        <v>24</v>
      </c>
      <c r="E1155" s="39" t="s">
        <v>1466</v>
      </c>
      <c r="F1155" s="10">
        <f>Table1[[#This Row],[USD Pricing]]*Exchange!$A$1</f>
        <v>69.929999999999993</v>
      </c>
      <c r="G1155" s="10">
        <v>49.95</v>
      </c>
      <c r="H1155" s="8" t="s">
        <v>7008</v>
      </c>
      <c r="I1155" s="39" t="s">
        <v>0</v>
      </c>
      <c r="J1155" s="40" t="s">
        <v>6092</v>
      </c>
    </row>
    <row r="1156" spans="1:10" ht="28.5" x14ac:dyDescent="0.25">
      <c r="A1156" s="15" t="s">
        <v>6030</v>
      </c>
      <c r="B1156" s="41" t="str">
        <f>HYPERLINK(Table1[[#This Row],[Link]], Table1[[#This Row],[Pattern w/out Hyperlink]])</f>
        <v>Amari</v>
      </c>
      <c r="C1156" s="39">
        <f t="shared" si="18"/>
        <v>6</v>
      </c>
      <c r="D1156" s="39" t="s">
        <v>2680</v>
      </c>
      <c r="E1156" s="39" t="s">
        <v>1466</v>
      </c>
      <c r="F1156" s="10">
        <f>Table1[[#This Row],[USD Pricing]]*Exchange!$A$1</f>
        <v>69.3</v>
      </c>
      <c r="G1156" s="10">
        <v>49.5</v>
      </c>
      <c r="H1156" s="8" t="s">
        <v>4233</v>
      </c>
      <c r="I1156" s="39" t="s">
        <v>0</v>
      </c>
      <c r="J1156" s="40" t="s">
        <v>5177</v>
      </c>
    </row>
    <row r="1157" spans="1:10" ht="28.5" x14ac:dyDescent="0.25">
      <c r="A1157" s="15" t="s">
        <v>4610</v>
      </c>
      <c r="B1157" s="41" t="str">
        <f>HYPERLINK(Table1[[#This Row],[Link]], Table1[[#This Row],[Pattern w/out Hyperlink]])</f>
        <v>Ambient</v>
      </c>
      <c r="C1157" s="39">
        <f t="shared" si="18"/>
        <v>6</v>
      </c>
      <c r="D1157" s="39" t="s">
        <v>20</v>
      </c>
      <c r="E1157" s="39" t="s">
        <v>1466</v>
      </c>
      <c r="F1157" s="10">
        <f>Table1[[#This Row],[USD Pricing]]*Exchange!$A$1</f>
        <v>69.929999999999993</v>
      </c>
      <c r="G1157" s="10">
        <v>49.95</v>
      </c>
      <c r="H1157" s="8" t="s">
        <v>4611</v>
      </c>
      <c r="I1157" s="39" t="s">
        <v>5090</v>
      </c>
      <c r="J1157" s="40" t="s">
        <v>5346</v>
      </c>
    </row>
    <row r="1158" spans="1:10" ht="28.5" x14ac:dyDescent="0.25">
      <c r="A1158" s="15" t="s">
        <v>3221</v>
      </c>
      <c r="B1158" s="41" t="str">
        <f>HYPERLINK(Table1[[#This Row],[Link]], Table1[[#This Row],[Pattern w/out Hyperlink]])</f>
        <v>Amble</v>
      </c>
      <c r="C1158" s="39">
        <f t="shared" si="18"/>
        <v>6</v>
      </c>
      <c r="D1158" s="39" t="s">
        <v>28</v>
      </c>
      <c r="E1158" s="39" t="s">
        <v>1466</v>
      </c>
      <c r="F1158" s="10">
        <f>Table1[[#This Row],[USD Pricing]]*Exchange!$A$1</f>
        <v>67.199999999999989</v>
      </c>
      <c r="G1158" s="10">
        <v>48</v>
      </c>
      <c r="H1158" s="8" t="s">
        <v>6641</v>
      </c>
      <c r="I1158" s="39" t="s">
        <v>5090</v>
      </c>
      <c r="J1158" s="40" t="s">
        <v>5868</v>
      </c>
    </row>
    <row r="1159" spans="1:10" x14ac:dyDescent="0.25">
      <c r="A1159" s="15" t="s">
        <v>7647</v>
      </c>
      <c r="B1159" s="41" t="str">
        <f>HYPERLINK(Table1[[#This Row],[Link]], Table1[[#This Row],[Pattern w/out Hyperlink]])</f>
        <v>Ame</v>
      </c>
      <c r="C1159" s="39">
        <f t="shared" si="18"/>
        <v>6</v>
      </c>
      <c r="D1159" s="39" t="s">
        <v>3509</v>
      </c>
      <c r="E1159" s="39" t="s">
        <v>1466</v>
      </c>
      <c r="F1159" s="10">
        <f>Table1[[#This Row],[USD Pricing]]*Exchange!$A$1</f>
        <v>73.709999999999994</v>
      </c>
      <c r="G1159" s="10">
        <v>52.65</v>
      </c>
      <c r="H1159" s="8" t="s">
        <v>7648</v>
      </c>
      <c r="I1159" s="39" t="s">
        <v>1598</v>
      </c>
      <c r="J1159" s="40" t="s">
        <v>5150</v>
      </c>
    </row>
    <row r="1160" spans="1:10" ht="28.5" x14ac:dyDescent="0.25">
      <c r="A1160" s="15" t="s">
        <v>1470</v>
      </c>
      <c r="B1160" s="41" t="str">
        <f>HYPERLINK(Table1[[#This Row],[Link]], Table1[[#This Row],[Pattern w/out Hyperlink]])</f>
        <v>Angled Ombre</v>
      </c>
      <c r="C1160" s="39">
        <f t="shared" si="18"/>
        <v>6</v>
      </c>
      <c r="D1160" s="39" t="s">
        <v>1469</v>
      </c>
      <c r="E1160" s="39" t="s">
        <v>1466</v>
      </c>
      <c r="F1160" s="10">
        <v>69</v>
      </c>
      <c r="G1160" s="10"/>
      <c r="H1160" s="8" t="s">
        <v>1658</v>
      </c>
      <c r="I1160" s="39" t="s">
        <v>0</v>
      </c>
      <c r="J1160" s="40" t="s">
        <v>5593</v>
      </c>
    </row>
    <row r="1161" spans="1:10" ht="28.5" x14ac:dyDescent="0.25">
      <c r="A1161" s="15" t="s">
        <v>44</v>
      </c>
      <c r="B1161" s="42" t="str">
        <f>HYPERLINK(Table1[[#This Row],[Link]], Table1[[#This Row],[Pattern w/out Hyperlink]])</f>
        <v>Ankara</v>
      </c>
      <c r="C1161" s="39">
        <f t="shared" si="18"/>
        <v>6</v>
      </c>
      <c r="D1161" s="39" t="s">
        <v>24</v>
      </c>
      <c r="E1161" s="39" t="s">
        <v>1466</v>
      </c>
      <c r="F1161" s="10">
        <f>Table1[[#This Row],[USD Pricing]]*Exchange!$A$1</f>
        <v>72.03</v>
      </c>
      <c r="G1161" s="10">
        <v>51.45</v>
      </c>
      <c r="H1161" s="8" t="s">
        <v>1988</v>
      </c>
      <c r="I1161" s="39" t="s">
        <v>0</v>
      </c>
      <c r="J1161" s="40" t="s">
        <v>5830</v>
      </c>
    </row>
    <row r="1162" spans="1:10" x14ac:dyDescent="0.25">
      <c r="A1162" s="15" t="s">
        <v>49</v>
      </c>
      <c r="B1162" s="42" t="str">
        <f>HYPERLINK(Table1[[#This Row],[Link]], Table1[[#This Row],[Pattern w/out Hyperlink]])</f>
        <v>Aphrodisiac</v>
      </c>
      <c r="C1162" s="39">
        <f t="shared" si="18"/>
        <v>6</v>
      </c>
      <c r="D1162" s="39" t="s">
        <v>21</v>
      </c>
      <c r="E1162" s="39" t="s">
        <v>1466</v>
      </c>
      <c r="F1162" s="10">
        <v>72</v>
      </c>
      <c r="G1162" s="10"/>
      <c r="H1162" s="8" t="s">
        <v>2155</v>
      </c>
      <c r="I1162" s="39" t="s">
        <v>1598</v>
      </c>
      <c r="J1162" s="40" t="s">
        <v>5144</v>
      </c>
    </row>
    <row r="1163" spans="1:10" ht="28.5" x14ac:dyDescent="0.25">
      <c r="A1163" s="15" t="s">
        <v>2047</v>
      </c>
      <c r="B1163" s="41" t="str">
        <f>HYPERLINK(Table1[[#This Row],[Link]], Table1[[#This Row],[Pattern w/out Hyperlink]])</f>
        <v>Arcade</v>
      </c>
      <c r="C1163" s="39">
        <f t="shared" si="18"/>
        <v>6</v>
      </c>
      <c r="D1163" s="39" t="s">
        <v>3628</v>
      </c>
      <c r="E1163" s="39" t="s">
        <v>1466</v>
      </c>
      <c r="F1163" s="10">
        <f>Table1[[#This Row],[USD Pricing]]*Exchange!$A$1</f>
        <v>74.199999999999989</v>
      </c>
      <c r="G1163" s="10">
        <v>53</v>
      </c>
      <c r="H1163" s="8" t="s">
        <v>4214</v>
      </c>
      <c r="I1163" s="39" t="s">
        <v>0</v>
      </c>
      <c r="J1163" s="40" t="s">
        <v>6163</v>
      </c>
    </row>
    <row r="1164" spans="1:10" ht="28.5" x14ac:dyDescent="0.25">
      <c r="A1164" s="15" t="s">
        <v>4246</v>
      </c>
      <c r="B1164" s="41" t="str">
        <f>HYPERLINK(Table1[[#This Row],[Link]], Table1[[#This Row],[Pattern w/out Hyperlink]])</f>
        <v>Asha</v>
      </c>
      <c r="C1164" s="39">
        <f t="shared" si="18"/>
        <v>6</v>
      </c>
      <c r="D1164" s="39" t="s">
        <v>2680</v>
      </c>
      <c r="E1164" s="39" t="s">
        <v>1466</v>
      </c>
      <c r="F1164" s="10">
        <f>Table1[[#This Row],[USD Pricing]]*Exchange!$A$1</f>
        <v>69.3</v>
      </c>
      <c r="G1164" s="10">
        <v>49.5</v>
      </c>
      <c r="H1164" s="8" t="s">
        <v>4247</v>
      </c>
      <c r="I1164" s="39" t="s">
        <v>0</v>
      </c>
      <c r="J1164" s="40" t="s">
        <v>5875</v>
      </c>
    </row>
    <row r="1165" spans="1:10" ht="28.5" x14ac:dyDescent="0.25">
      <c r="A1165" s="15" t="s">
        <v>4612</v>
      </c>
      <c r="B1165" s="41" t="str">
        <f>HYPERLINK(Table1[[#This Row],[Link]], Table1[[#This Row],[Pattern w/out Hyperlink]])</f>
        <v>Astoria</v>
      </c>
      <c r="C1165" s="39">
        <f t="shared" si="18"/>
        <v>6</v>
      </c>
      <c r="D1165" s="39" t="s">
        <v>20</v>
      </c>
      <c r="E1165" s="39" t="s">
        <v>1466</v>
      </c>
      <c r="F1165" s="10">
        <f>Table1[[#This Row],[USD Pricing]]*Exchange!$A$1</f>
        <v>69.929999999999993</v>
      </c>
      <c r="G1165" s="10">
        <v>49.95</v>
      </c>
      <c r="H1165" s="8" t="s">
        <v>4613</v>
      </c>
      <c r="I1165" s="39" t="s">
        <v>0</v>
      </c>
      <c r="J1165" s="40" t="s">
        <v>5340</v>
      </c>
    </row>
    <row r="1166" spans="1:10" ht="28.5" x14ac:dyDescent="0.25">
      <c r="A1166" s="15" t="s">
        <v>8151</v>
      </c>
      <c r="B1166" s="41" t="str">
        <f>HYPERLINK(Table1[[#This Row],[Link]], Table1[[#This Row],[Pattern w/out Hyperlink]])</f>
        <v>Attire</v>
      </c>
      <c r="C1166" s="39">
        <f t="shared" si="18"/>
        <v>6</v>
      </c>
      <c r="D1166" s="39" t="s">
        <v>2668</v>
      </c>
      <c r="E1166" s="39" t="s">
        <v>1466</v>
      </c>
      <c r="F1166" s="10">
        <v>68.5</v>
      </c>
      <c r="G1166" s="10"/>
      <c r="H1166" s="8" t="s">
        <v>8152</v>
      </c>
      <c r="I1166" s="39" t="s">
        <v>1598</v>
      </c>
      <c r="J1166" s="40" t="s">
        <v>8153</v>
      </c>
    </row>
    <row r="1167" spans="1:10" x14ac:dyDescent="0.25">
      <c r="A1167" s="15" t="s">
        <v>74</v>
      </c>
      <c r="B1167" s="42" t="str">
        <f>HYPERLINK(Table1[[#This Row],[Link]], Table1[[#This Row],[Pattern w/out Hyperlink]])</f>
        <v>Aventura</v>
      </c>
      <c r="C1167" s="39">
        <f t="shared" si="18"/>
        <v>6</v>
      </c>
      <c r="D1167" s="39" t="s">
        <v>21</v>
      </c>
      <c r="E1167" s="39" t="s">
        <v>1466</v>
      </c>
      <c r="F1167" s="10">
        <v>73</v>
      </c>
      <c r="G1167" s="10"/>
      <c r="H1167" s="8" t="s">
        <v>2158</v>
      </c>
      <c r="I1167" s="39" t="s">
        <v>0</v>
      </c>
      <c r="J1167" s="40" t="s">
        <v>5217</v>
      </c>
    </row>
    <row r="1168" spans="1:10" x14ac:dyDescent="0.25">
      <c r="A1168" s="15" t="s">
        <v>75</v>
      </c>
      <c r="B1168" s="41" t="str">
        <f>HYPERLINK(Table1[[#This Row],[Link]], Table1[[#This Row],[Pattern w/out Hyperlink]])</f>
        <v>Axis</v>
      </c>
      <c r="C1168" s="39">
        <f t="shared" si="18"/>
        <v>6</v>
      </c>
      <c r="D1168" s="39" t="s">
        <v>2680</v>
      </c>
      <c r="E1168" s="39" t="s">
        <v>1466</v>
      </c>
      <c r="F1168" s="10">
        <f>Table1[[#This Row],[USD Pricing]]*Exchange!$A$1</f>
        <v>69.649999999999991</v>
      </c>
      <c r="G1168" s="10">
        <v>49.75</v>
      </c>
      <c r="H1168" s="8" t="s">
        <v>7111</v>
      </c>
      <c r="I1168" s="39" t="s">
        <v>0</v>
      </c>
      <c r="J1168" s="40" t="s">
        <v>5784</v>
      </c>
    </row>
    <row r="1169" spans="1:10" x14ac:dyDescent="0.25">
      <c r="A1169" s="15" t="s">
        <v>78</v>
      </c>
      <c r="B1169" s="42" t="str">
        <f>HYPERLINK(Table1[[#This Row],[Link]], Table1[[#This Row],[Pattern w/out Hyperlink]])</f>
        <v>Bal Harbour</v>
      </c>
      <c r="C1169" s="39">
        <f t="shared" si="18"/>
        <v>6</v>
      </c>
      <c r="D1169" s="39" t="s">
        <v>21</v>
      </c>
      <c r="E1169" s="39" t="s">
        <v>1466</v>
      </c>
      <c r="F1169" s="10">
        <v>73</v>
      </c>
      <c r="G1169" s="10"/>
      <c r="H1169" s="8" t="s">
        <v>1245</v>
      </c>
      <c r="I1169" s="39" t="s">
        <v>1598</v>
      </c>
      <c r="J1169" s="40" t="s">
        <v>5217</v>
      </c>
    </row>
    <row r="1170" spans="1:10" ht="28.5" x14ac:dyDescent="0.25">
      <c r="A1170" s="15" t="s">
        <v>101</v>
      </c>
      <c r="B1170" s="42" t="str">
        <f>HYPERLINK(Table1[[#This Row],[Link]], Table1[[#This Row],[Pattern w/out Hyperlink]])</f>
        <v>Bespoke</v>
      </c>
      <c r="C1170" s="39">
        <f t="shared" si="18"/>
        <v>6</v>
      </c>
      <c r="D1170" s="39" t="s">
        <v>20</v>
      </c>
      <c r="E1170" s="39" t="s">
        <v>1466</v>
      </c>
      <c r="F1170" s="10">
        <f>Table1[[#This Row],[USD Pricing]]*Exchange!$A$1</f>
        <v>69.929999999999993</v>
      </c>
      <c r="G1170" s="10">
        <v>49.95</v>
      </c>
      <c r="H1170" s="8" t="s">
        <v>7340</v>
      </c>
      <c r="I1170" s="39" t="s">
        <v>1598</v>
      </c>
      <c r="J1170" s="40" t="s">
        <v>5166</v>
      </c>
    </row>
    <row r="1171" spans="1:10" ht="28.5" x14ac:dyDescent="0.25">
      <c r="A1171" s="15" t="s">
        <v>102</v>
      </c>
      <c r="B1171" s="42" t="str">
        <f>HYPERLINK(Table1[[#This Row],[Link]], Table1[[#This Row],[Pattern w/out Hyperlink]])</f>
        <v>Beta</v>
      </c>
      <c r="C1171" s="39">
        <f t="shared" si="18"/>
        <v>6</v>
      </c>
      <c r="D1171" s="39" t="s">
        <v>28</v>
      </c>
      <c r="E1171" s="39" t="s">
        <v>1466</v>
      </c>
      <c r="F1171" s="10">
        <f>Table1[[#This Row],[USD Pricing]]*Exchange!$A$1</f>
        <v>66.5</v>
      </c>
      <c r="G1171" s="10">
        <v>47.5</v>
      </c>
      <c r="H1171" s="8" t="s">
        <v>6286</v>
      </c>
      <c r="I1171" s="39" t="s">
        <v>5090</v>
      </c>
      <c r="J1171" s="40" t="s">
        <v>5250</v>
      </c>
    </row>
    <row r="1172" spans="1:10" x14ac:dyDescent="0.25">
      <c r="A1172" s="15" t="s">
        <v>103</v>
      </c>
      <c r="B1172" s="42" t="str">
        <f>HYPERLINK(Table1[[#This Row],[Link]], Table1[[#This Row],[Pattern w/out Hyperlink]])</f>
        <v>Bevel</v>
      </c>
      <c r="C1172" s="39">
        <f t="shared" si="18"/>
        <v>6</v>
      </c>
      <c r="D1172" s="39" t="s">
        <v>20</v>
      </c>
      <c r="E1172" s="39" t="s">
        <v>1466</v>
      </c>
      <c r="F1172" s="10">
        <f>Table1[[#This Row],[USD Pricing]]*Exchange!$A$1</f>
        <v>69.929999999999993</v>
      </c>
      <c r="G1172" s="10">
        <v>49.95</v>
      </c>
      <c r="H1172" s="8" t="s">
        <v>1312</v>
      </c>
      <c r="I1172" s="39" t="s">
        <v>0</v>
      </c>
      <c r="J1172" s="40" t="s">
        <v>5386</v>
      </c>
    </row>
    <row r="1173" spans="1:10" x14ac:dyDescent="0.25">
      <c r="A1173" s="15" t="s">
        <v>5051</v>
      </c>
      <c r="B1173" s="41" t="str">
        <f>HYPERLINK(Table1[[#This Row],[Link]], Table1[[#This Row],[Pattern w/out Hyperlink]])</f>
        <v>Bijou</v>
      </c>
      <c r="C1173" s="39">
        <f t="shared" si="18"/>
        <v>6</v>
      </c>
      <c r="D1173" s="39" t="s">
        <v>22</v>
      </c>
      <c r="E1173" s="39" t="s">
        <v>1466</v>
      </c>
      <c r="F1173" s="10">
        <f>Table1[[#This Row],[USD Pricing]]*Exchange!$A$1</f>
        <v>74.199999999999989</v>
      </c>
      <c r="G1173" s="10">
        <v>53</v>
      </c>
      <c r="H1173" s="8" t="s">
        <v>5052</v>
      </c>
      <c r="I1173" s="39" t="s">
        <v>0</v>
      </c>
      <c r="J1173" s="40" t="s">
        <v>5838</v>
      </c>
    </row>
    <row r="1174" spans="1:10" x14ac:dyDescent="0.25">
      <c r="A1174" s="15" t="s">
        <v>109</v>
      </c>
      <c r="B1174" s="42" t="str">
        <f>HYPERLINK(Table1[[#This Row],[Link]], Table1[[#This Row],[Pattern w/out Hyperlink]])</f>
        <v>Billiard Cloth</v>
      </c>
      <c r="C1174" s="39">
        <f t="shared" si="18"/>
        <v>6</v>
      </c>
      <c r="D1174" s="39" t="s">
        <v>27</v>
      </c>
      <c r="E1174" s="39" t="s">
        <v>1466</v>
      </c>
      <c r="F1174" s="10">
        <v>67.75</v>
      </c>
      <c r="G1174" s="10"/>
      <c r="H1174" s="15" t="s">
        <v>1356</v>
      </c>
      <c r="I1174" s="39" t="s">
        <v>1598</v>
      </c>
      <c r="J1174" s="40" t="s">
        <v>5144</v>
      </c>
    </row>
    <row r="1175" spans="1:10" ht="28.5" x14ac:dyDescent="0.25">
      <c r="A1175" s="15" t="s">
        <v>123</v>
      </c>
      <c r="B1175" s="42" t="str">
        <f>HYPERLINK(Table1[[#This Row],[Link]], Table1[[#This Row],[Pattern w/out Hyperlink]])</f>
        <v>Boom II</v>
      </c>
      <c r="C1175" s="39">
        <f t="shared" si="18"/>
        <v>6</v>
      </c>
      <c r="D1175" s="39" t="s">
        <v>28</v>
      </c>
      <c r="E1175" s="39" t="s">
        <v>1466</v>
      </c>
      <c r="F1175" s="10">
        <f>Table1[[#This Row],[USD Pricing]]*Exchange!$A$1</f>
        <v>74.899999999999991</v>
      </c>
      <c r="G1175" s="10">
        <v>53.5</v>
      </c>
      <c r="H1175" s="8" t="s">
        <v>6292</v>
      </c>
      <c r="I1175" s="39" t="s">
        <v>1598</v>
      </c>
      <c r="J1175" s="40" t="s">
        <v>5882</v>
      </c>
    </row>
    <row r="1176" spans="1:10" x14ac:dyDescent="0.25">
      <c r="A1176" s="15" t="s">
        <v>126</v>
      </c>
      <c r="B1176" s="42" t="str">
        <f>HYPERLINK(Table1[[#This Row],[Link]], Table1[[#This Row],[Pattern w/out Hyperlink]])</f>
        <v>Boston</v>
      </c>
      <c r="C1176" s="39">
        <f t="shared" si="18"/>
        <v>6</v>
      </c>
      <c r="D1176" s="39" t="s">
        <v>21</v>
      </c>
      <c r="E1176" s="39" t="s">
        <v>1466</v>
      </c>
      <c r="F1176" s="10">
        <v>69</v>
      </c>
      <c r="G1176" s="10"/>
      <c r="H1176" s="8" t="s">
        <v>2168</v>
      </c>
      <c r="I1176" s="39" t="s">
        <v>5090</v>
      </c>
      <c r="J1176" s="40" t="s">
        <v>5226</v>
      </c>
    </row>
    <row r="1177" spans="1:10" x14ac:dyDescent="0.25">
      <c r="A1177" s="15" t="s">
        <v>7345</v>
      </c>
      <c r="B1177" s="41" t="str">
        <f>HYPERLINK(Table1[[#This Row],[Link]], Table1[[#This Row],[Pattern w/out Hyperlink]])</f>
        <v>Botanica</v>
      </c>
      <c r="C1177" s="39">
        <f t="shared" si="18"/>
        <v>6</v>
      </c>
      <c r="D1177" s="39" t="s">
        <v>20</v>
      </c>
      <c r="E1177" s="39" t="s">
        <v>1466</v>
      </c>
      <c r="F1177" s="10">
        <f>Table1[[#This Row],[USD Pricing]]*Exchange!$A$1</f>
        <v>69.929999999999993</v>
      </c>
      <c r="G1177" s="10">
        <v>49.95</v>
      </c>
      <c r="H1177" s="8" t="s">
        <v>4615</v>
      </c>
      <c r="I1177" s="39" t="s">
        <v>0</v>
      </c>
      <c r="J1177" s="40" t="s">
        <v>5144</v>
      </c>
    </row>
    <row r="1178" spans="1:10" x14ac:dyDescent="0.25">
      <c r="A1178" s="15" t="s">
        <v>130</v>
      </c>
      <c r="B1178" s="41" t="str">
        <f>HYPERLINK(Table1[[#This Row],[Link]], Table1[[#This Row],[Pattern w/out Hyperlink]])</f>
        <v>Boundary</v>
      </c>
      <c r="C1178" s="39">
        <f t="shared" si="18"/>
        <v>6</v>
      </c>
      <c r="D1178" s="39" t="s">
        <v>2668</v>
      </c>
      <c r="E1178" s="39" t="s">
        <v>1466</v>
      </c>
      <c r="F1178" s="10">
        <v>67</v>
      </c>
      <c r="G1178" s="10"/>
      <c r="H1178" s="8" t="s">
        <v>8167</v>
      </c>
      <c r="I1178" s="39" t="s">
        <v>5090</v>
      </c>
      <c r="J1178" s="40" t="s">
        <v>5144</v>
      </c>
    </row>
    <row r="1179" spans="1:10" x14ac:dyDescent="0.25">
      <c r="A1179" s="15" t="s">
        <v>3230</v>
      </c>
      <c r="B1179" s="41" t="str">
        <f>HYPERLINK(Table1[[#This Row],[Link]], Table1[[#This Row],[Pattern w/out Hyperlink]])</f>
        <v>Boundless FR</v>
      </c>
      <c r="C1179" s="39">
        <f t="shared" si="18"/>
        <v>6</v>
      </c>
      <c r="D1179" s="39" t="s">
        <v>28</v>
      </c>
      <c r="E1179" s="39" t="s">
        <v>1466</v>
      </c>
      <c r="F1179" s="10">
        <f>Table1[[#This Row],[USD Pricing]]*Exchange!$A$1</f>
        <v>66.919999999999987</v>
      </c>
      <c r="G1179" s="10">
        <v>47.8</v>
      </c>
      <c r="H1179" s="8" t="s">
        <v>6660</v>
      </c>
      <c r="I1179" s="39" t="s">
        <v>1598</v>
      </c>
      <c r="J1179" s="40" t="s">
        <v>5884</v>
      </c>
    </row>
    <row r="1180" spans="1:10" ht="28.5" x14ac:dyDescent="0.25">
      <c r="A1180" s="15" t="s">
        <v>3231</v>
      </c>
      <c r="B1180" s="41" t="str">
        <f>HYPERLINK(Table1[[#This Row],[Link]], Table1[[#This Row],[Pattern w/out Hyperlink]])</f>
        <v>Braided</v>
      </c>
      <c r="C1180" s="39">
        <f t="shared" si="18"/>
        <v>6</v>
      </c>
      <c r="D1180" s="39" t="s">
        <v>28</v>
      </c>
      <c r="E1180" s="39" t="s">
        <v>1466</v>
      </c>
      <c r="F1180" s="10">
        <f>Table1[[#This Row],[USD Pricing]]*Exchange!$A$1</f>
        <v>68.88</v>
      </c>
      <c r="G1180" s="10">
        <v>49.2</v>
      </c>
      <c r="H1180" s="8" t="s">
        <v>6661</v>
      </c>
      <c r="I1180" s="39" t="s">
        <v>0</v>
      </c>
      <c r="J1180" s="40" t="s">
        <v>5886</v>
      </c>
    </row>
    <row r="1181" spans="1:10" ht="28.5" x14ac:dyDescent="0.25">
      <c r="A1181" s="15" t="s">
        <v>6662</v>
      </c>
      <c r="B1181" s="41" t="str">
        <f>HYPERLINK(Table1[[#This Row],[Link]], Table1[[#This Row],[Pattern w/out Hyperlink]])</f>
        <v>Buchanan</v>
      </c>
      <c r="C1181" s="39">
        <f t="shared" si="18"/>
        <v>6</v>
      </c>
      <c r="D1181" s="39" t="s">
        <v>28</v>
      </c>
      <c r="E1181" s="39" t="s">
        <v>1466</v>
      </c>
      <c r="F1181" s="10">
        <f>Table1[[#This Row],[USD Pricing]]*Exchange!$A$1</f>
        <v>66.149999999999991</v>
      </c>
      <c r="G1181" s="10">
        <v>47.25</v>
      </c>
      <c r="H1181" s="8" t="s">
        <v>6663</v>
      </c>
      <c r="I1181" s="39" t="s">
        <v>0</v>
      </c>
      <c r="J1181" s="40" t="s">
        <v>6664</v>
      </c>
    </row>
    <row r="1182" spans="1:10" x14ac:dyDescent="0.25">
      <c r="A1182" s="15" t="s">
        <v>145</v>
      </c>
      <c r="B1182" s="42" t="str">
        <f>HYPERLINK(Table1[[#This Row],[Link]], Table1[[#This Row],[Pattern w/out Hyperlink]])</f>
        <v>Buenos Aires</v>
      </c>
      <c r="C1182" s="39">
        <f t="shared" si="18"/>
        <v>6</v>
      </c>
      <c r="D1182" s="39" t="s">
        <v>21</v>
      </c>
      <c r="E1182" s="39" t="s">
        <v>1466</v>
      </c>
      <c r="F1182" s="10">
        <v>70</v>
      </c>
      <c r="G1182" s="10"/>
      <c r="H1182" s="8" t="s">
        <v>2174</v>
      </c>
      <c r="I1182" s="39" t="s">
        <v>5090</v>
      </c>
      <c r="J1182" s="40" t="s">
        <v>5144</v>
      </c>
    </row>
    <row r="1183" spans="1:10" ht="28.5" x14ac:dyDescent="0.25">
      <c r="A1183" s="15" t="s">
        <v>4616</v>
      </c>
      <c r="B1183" s="41" t="str">
        <f>HYPERLINK(Table1[[#This Row],[Link]], Table1[[#This Row],[Pattern w/out Hyperlink]])</f>
        <v>Calypso</v>
      </c>
      <c r="C1183" s="39">
        <f t="shared" si="18"/>
        <v>6</v>
      </c>
      <c r="D1183" s="39" t="s">
        <v>2668</v>
      </c>
      <c r="E1183" s="39" t="s">
        <v>1466</v>
      </c>
      <c r="F1183" s="10">
        <v>70.5</v>
      </c>
      <c r="G1183" s="10"/>
      <c r="H1183" s="8" t="s">
        <v>8178</v>
      </c>
      <c r="I1183" s="39" t="s">
        <v>0</v>
      </c>
      <c r="J1183" s="40" t="s">
        <v>8179</v>
      </c>
    </row>
    <row r="1184" spans="1:10" x14ac:dyDescent="0.25">
      <c r="A1184" s="15" t="s">
        <v>154</v>
      </c>
      <c r="B1184" s="42" t="str">
        <f>HYPERLINK(Table1[[#This Row],[Link]], Table1[[#This Row],[Pattern w/out Hyperlink]])</f>
        <v>Cancan</v>
      </c>
      <c r="C1184" s="39">
        <f t="shared" si="18"/>
        <v>6</v>
      </c>
      <c r="D1184" s="39" t="s">
        <v>21</v>
      </c>
      <c r="E1184" s="39" t="s">
        <v>1466</v>
      </c>
      <c r="F1184" s="10">
        <v>71</v>
      </c>
      <c r="G1184" s="10"/>
      <c r="H1184" s="8" t="s">
        <v>2175</v>
      </c>
      <c r="I1184" s="39" t="s">
        <v>5090</v>
      </c>
      <c r="J1184" s="40" t="s">
        <v>4185</v>
      </c>
    </row>
    <row r="1185" spans="1:10" ht="28.5" x14ac:dyDescent="0.25">
      <c r="A1185" s="15" t="s">
        <v>1530</v>
      </c>
      <c r="B1185" s="41" t="str">
        <f>HYPERLINK(Table1[[#This Row],[Link]], Table1[[#This Row],[Pattern w/out Hyperlink]])</f>
        <v>Canopy</v>
      </c>
      <c r="C1185" s="39">
        <f t="shared" si="18"/>
        <v>6</v>
      </c>
      <c r="D1185" s="39" t="s">
        <v>20</v>
      </c>
      <c r="E1185" s="39" t="s">
        <v>1466</v>
      </c>
      <c r="F1185" s="10">
        <f>Table1[[#This Row],[USD Pricing]]*Exchange!$A$1</f>
        <v>69.929999999999993</v>
      </c>
      <c r="G1185" s="10">
        <v>49.95</v>
      </c>
      <c r="H1185" s="8" t="s">
        <v>7346</v>
      </c>
      <c r="I1185" s="39" t="s">
        <v>0</v>
      </c>
      <c r="J1185" s="40" t="s">
        <v>5348</v>
      </c>
    </row>
    <row r="1186" spans="1:10" x14ac:dyDescent="0.25">
      <c r="A1186" s="15" t="s">
        <v>157</v>
      </c>
      <c r="B1186" s="42" t="str">
        <f>HYPERLINK(Table1[[#This Row],[Link]], Table1[[#This Row],[Pattern w/out Hyperlink]])</f>
        <v>Cape Town</v>
      </c>
      <c r="C1186" s="39">
        <f t="shared" si="18"/>
        <v>6</v>
      </c>
      <c r="D1186" s="39" t="s">
        <v>21</v>
      </c>
      <c r="E1186" s="39" t="s">
        <v>1466</v>
      </c>
      <c r="F1186" s="10">
        <v>70</v>
      </c>
      <c r="G1186" s="10"/>
      <c r="H1186" s="8" t="s">
        <v>2176</v>
      </c>
      <c r="I1186" s="39" t="s">
        <v>5090</v>
      </c>
      <c r="J1186" s="40" t="s">
        <v>5144</v>
      </c>
    </row>
    <row r="1187" spans="1:10" x14ac:dyDescent="0.25">
      <c r="A1187" s="15" t="s">
        <v>158</v>
      </c>
      <c r="B1187" s="42" t="str">
        <f>HYPERLINK(Table1[[#This Row],[Link]], Table1[[#This Row],[Pattern w/out Hyperlink]])</f>
        <v>Caper</v>
      </c>
      <c r="C1187" s="39">
        <f t="shared" si="18"/>
        <v>6</v>
      </c>
      <c r="D1187" s="39" t="s">
        <v>23</v>
      </c>
      <c r="E1187" s="39" t="s">
        <v>1466</v>
      </c>
      <c r="F1187" s="10">
        <v>72.75</v>
      </c>
      <c r="G1187" s="10"/>
      <c r="H1187" s="8" t="s">
        <v>1396</v>
      </c>
      <c r="I1187" s="39" t="s">
        <v>0</v>
      </c>
      <c r="J1187" s="40" t="s">
        <v>5150</v>
      </c>
    </row>
    <row r="1188" spans="1:10" ht="28.5" x14ac:dyDescent="0.25">
      <c r="A1188" s="15" t="s">
        <v>3232</v>
      </c>
      <c r="B1188" s="41" t="str">
        <f>HYPERLINK(Table1[[#This Row],[Link]], Table1[[#This Row],[Pattern w/out Hyperlink]])</f>
        <v>Capiz</v>
      </c>
      <c r="C1188" s="39">
        <f t="shared" si="18"/>
        <v>6</v>
      </c>
      <c r="D1188" s="39" t="s">
        <v>28</v>
      </c>
      <c r="E1188" s="39" t="s">
        <v>1466</v>
      </c>
      <c r="F1188" s="10">
        <f>Table1[[#This Row],[USD Pricing]]*Exchange!$A$1</f>
        <v>71.05</v>
      </c>
      <c r="G1188" s="10">
        <v>50.75</v>
      </c>
      <c r="H1188" s="8" t="s">
        <v>6668</v>
      </c>
      <c r="I1188" s="39" t="s">
        <v>0</v>
      </c>
      <c r="J1188" s="40" t="s">
        <v>5888</v>
      </c>
    </row>
    <row r="1189" spans="1:10" x14ac:dyDescent="0.25">
      <c r="A1189" s="15" t="s">
        <v>3169</v>
      </c>
      <c r="B1189" s="42" t="str">
        <f>HYPERLINK(Table1[[#This Row],[Link]], Table1[[#This Row],[Pattern w/out Hyperlink]])</f>
        <v>Caravan</v>
      </c>
      <c r="C1189" s="39">
        <f t="shared" si="18"/>
        <v>6</v>
      </c>
      <c r="D1189" s="39" t="s">
        <v>28</v>
      </c>
      <c r="E1189" s="39" t="s">
        <v>1466</v>
      </c>
      <c r="F1189" s="10">
        <f>Table1[[#This Row],[USD Pricing]]*Exchange!$A$1</f>
        <v>65.099999999999994</v>
      </c>
      <c r="G1189" s="10">
        <v>46.5</v>
      </c>
      <c r="H1189" s="8" t="s">
        <v>6479</v>
      </c>
      <c r="I1189" s="39" t="s">
        <v>0</v>
      </c>
      <c r="J1189" s="40" t="s">
        <v>5144</v>
      </c>
    </row>
    <row r="1190" spans="1:10" x14ac:dyDescent="0.25">
      <c r="A1190" s="15" t="s">
        <v>165</v>
      </c>
      <c r="B1190" s="42" t="str">
        <f>HYPERLINK(Table1[[#This Row],[Link]], Table1[[#This Row],[Pattern w/out Hyperlink]])</f>
        <v>Catch Me If You Can</v>
      </c>
      <c r="C1190" s="39">
        <f t="shared" si="18"/>
        <v>6</v>
      </c>
      <c r="D1190" s="39" t="s">
        <v>21</v>
      </c>
      <c r="E1190" s="39" t="s">
        <v>1466</v>
      </c>
      <c r="F1190" s="10">
        <v>73</v>
      </c>
      <c r="G1190" s="10"/>
      <c r="H1190" s="8" t="s">
        <v>2178</v>
      </c>
      <c r="I1190" s="39" t="s">
        <v>0</v>
      </c>
      <c r="J1190" s="40" t="s">
        <v>5144</v>
      </c>
    </row>
    <row r="1191" spans="1:10" ht="28.5" x14ac:dyDescent="0.25">
      <c r="A1191" s="15" t="s">
        <v>168</v>
      </c>
      <c r="B1191" s="41" t="str">
        <f>HYPERLINK(Table1[[#This Row],[Link]], Table1[[#This Row],[Pattern w/out Hyperlink]])</f>
        <v>Centric</v>
      </c>
      <c r="C1191" s="39">
        <f t="shared" si="18"/>
        <v>6</v>
      </c>
      <c r="D1191" s="39" t="s">
        <v>24</v>
      </c>
      <c r="E1191" s="39" t="s">
        <v>1466</v>
      </c>
      <c r="F1191" s="10">
        <f>Table1[[#This Row],[USD Pricing]]*Exchange!$A$1</f>
        <v>65.73</v>
      </c>
      <c r="G1191" s="10">
        <v>46.95</v>
      </c>
      <c r="H1191" s="8" t="s">
        <v>7021</v>
      </c>
      <c r="I1191" s="39" t="s">
        <v>0</v>
      </c>
      <c r="J1191" s="40" t="s">
        <v>5406</v>
      </c>
    </row>
    <row r="1192" spans="1:10" x14ac:dyDescent="0.25">
      <c r="A1192" s="15" t="s">
        <v>190</v>
      </c>
      <c r="B1192" s="41" t="str">
        <f>HYPERLINK(Table1[[#This Row],[Link]], Table1[[#This Row],[Pattern w/out Hyperlink]])</f>
        <v>Cityscape</v>
      </c>
      <c r="C1192" s="39">
        <f t="shared" si="18"/>
        <v>6</v>
      </c>
      <c r="D1192" s="39" t="s">
        <v>22</v>
      </c>
      <c r="E1192" s="39" t="s">
        <v>1466</v>
      </c>
      <c r="F1192" s="10">
        <f>Table1[[#This Row],[USD Pricing]]*Exchange!$A$1</f>
        <v>72.73</v>
      </c>
      <c r="G1192" s="10">
        <v>51.95</v>
      </c>
      <c r="H1192" s="8" t="s">
        <v>5053</v>
      </c>
      <c r="I1192" s="39" t="s">
        <v>0</v>
      </c>
      <c r="J1192" s="40" t="s">
        <v>6111</v>
      </c>
    </row>
    <row r="1193" spans="1:10" x14ac:dyDescent="0.25">
      <c r="A1193" s="15" t="s">
        <v>7666</v>
      </c>
      <c r="B1193" s="41" t="str">
        <f>HYPERLINK(Table1[[#This Row],[Link]], Table1[[#This Row],[Pattern w/out Hyperlink]])</f>
        <v>Clad Celliant</v>
      </c>
      <c r="C1193" s="39">
        <f t="shared" si="18"/>
        <v>6</v>
      </c>
      <c r="D1193" s="39" t="s">
        <v>27</v>
      </c>
      <c r="E1193" s="39" t="s">
        <v>1466</v>
      </c>
      <c r="F1193" s="10">
        <v>65.25</v>
      </c>
      <c r="G1193" s="10"/>
      <c r="H1193" s="8" t="s">
        <v>7667</v>
      </c>
      <c r="I1193" s="39" t="s">
        <v>1598</v>
      </c>
      <c r="J1193" s="40" t="s">
        <v>5413</v>
      </c>
    </row>
    <row r="1194" spans="1:10" x14ac:dyDescent="0.25">
      <c r="A1194" s="15" t="s">
        <v>1475</v>
      </c>
      <c r="B1194" s="41" t="str">
        <f>HYPERLINK(Table1[[#This Row],[Link]], Table1[[#This Row],[Pattern w/out Hyperlink]])</f>
        <v>Cloud</v>
      </c>
      <c r="C1194" s="39">
        <f t="shared" si="18"/>
        <v>6</v>
      </c>
      <c r="D1194" s="39" t="s">
        <v>1469</v>
      </c>
      <c r="E1194" s="39" t="s">
        <v>1466</v>
      </c>
      <c r="F1194" s="10">
        <v>75</v>
      </c>
      <c r="G1194" s="10"/>
      <c r="H1194" s="8" t="s">
        <v>1501</v>
      </c>
      <c r="I1194" s="39" t="s">
        <v>1598</v>
      </c>
      <c r="J1194" s="40" t="s">
        <v>5208</v>
      </c>
    </row>
    <row r="1195" spans="1:10" ht="28.5" x14ac:dyDescent="0.25">
      <c r="A1195" s="15" t="s">
        <v>3233</v>
      </c>
      <c r="B1195" s="41" t="str">
        <f>HYPERLINK(Table1[[#This Row],[Link]], Table1[[#This Row],[Pattern w/out Hyperlink]])</f>
        <v>Coco</v>
      </c>
      <c r="C1195" s="39">
        <f t="shared" si="18"/>
        <v>6</v>
      </c>
      <c r="D1195" s="39" t="s">
        <v>2680</v>
      </c>
      <c r="E1195" s="39" t="s">
        <v>1466</v>
      </c>
      <c r="F1195" s="10">
        <f>Table1[[#This Row],[USD Pricing]]*Exchange!$A$1</f>
        <v>72.8</v>
      </c>
      <c r="G1195" s="10">
        <v>52</v>
      </c>
      <c r="H1195" s="8" t="s">
        <v>7117</v>
      </c>
      <c r="I1195" s="39" t="s">
        <v>5090</v>
      </c>
      <c r="J1195" s="40" t="s">
        <v>6039</v>
      </c>
    </row>
    <row r="1196" spans="1:10" ht="28.5" x14ac:dyDescent="0.25">
      <c r="A1196" s="15" t="s">
        <v>8479</v>
      </c>
      <c r="B1196" s="41" t="str">
        <f>HYPERLINK(Table1[[#This Row],[Link]], Table1[[#This Row],[Pattern w/out Hyperlink]])</f>
        <v>Colorloop</v>
      </c>
      <c r="C1196" s="39">
        <f t="shared" si="18"/>
        <v>6</v>
      </c>
      <c r="D1196" s="39" t="s">
        <v>28</v>
      </c>
      <c r="E1196" s="39" t="s">
        <v>1466</v>
      </c>
      <c r="F1196" s="10">
        <f>Table1[[#This Row],[USD Pricing]]*Exchange!$A$1</f>
        <v>73.5</v>
      </c>
      <c r="G1196" s="10">
        <v>52.5</v>
      </c>
      <c r="H1196" s="8" t="s">
        <v>8480</v>
      </c>
      <c r="I1196" s="39" t="s">
        <v>5090</v>
      </c>
      <c r="J1196" s="40" t="s">
        <v>8481</v>
      </c>
    </row>
    <row r="1197" spans="1:10" ht="28.5" x14ac:dyDescent="0.25">
      <c r="A1197" s="15" t="s">
        <v>202</v>
      </c>
      <c r="B1197" s="42" t="str">
        <f>HYPERLINK(Table1[[#This Row],[Link]], Table1[[#This Row],[Pattern w/out Hyperlink]])</f>
        <v>Column</v>
      </c>
      <c r="C1197" s="39">
        <f t="shared" si="18"/>
        <v>6</v>
      </c>
      <c r="D1197" s="39" t="s">
        <v>26</v>
      </c>
      <c r="E1197" s="39" t="s">
        <v>1466</v>
      </c>
      <c r="F1197" s="10">
        <v>68.25</v>
      </c>
      <c r="G1197" s="10"/>
      <c r="H1197" s="8" t="s">
        <v>1107</v>
      </c>
      <c r="I1197" s="39" t="s">
        <v>0</v>
      </c>
      <c r="J1197" s="40" t="s">
        <v>5155</v>
      </c>
    </row>
    <row r="1198" spans="1:10" x14ac:dyDescent="0.25">
      <c r="A1198" s="15" t="s">
        <v>205</v>
      </c>
      <c r="B1198" s="42" t="str">
        <f>HYPERLINK(Table1[[#This Row],[Link]], Table1[[#This Row],[Pattern w/out Hyperlink]])</f>
        <v>Conduit</v>
      </c>
      <c r="C1198" s="39">
        <f t="shared" si="18"/>
        <v>6</v>
      </c>
      <c r="D1198" s="39" t="s">
        <v>23</v>
      </c>
      <c r="E1198" s="39" t="s">
        <v>1466</v>
      </c>
      <c r="F1198" s="10">
        <v>70.5</v>
      </c>
      <c r="G1198" s="10"/>
      <c r="H1198" s="8" t="s">
        <v>1397</v>
      </c>
      <c r="I1198" s="39" t="s">
        <v>0</v>
      </c>
      <c r="J1198" s="40" t="s">
        <v>5144</v>
      </c>
    </row>
    <row r="1199" spans="1:10" x14ac:dyDescent="0.25">
      <c r="A1199" s="15" t="s">
        <v>206</v>
      </c>
      <c r="B1199" s="41" t="str">
        <f>HYPERLINK(Table1[[#This Row],[Link]], Table1[[#This Row],[Pattern w/out Hyperlink]])</f>
        <v>Connect</v>
      </c>
      <c r="C1199" s="39">
        <f t="shared" si="18"/>
        <v>6</v>
      </c>
      <c r="D1199" s="39" t="s">
        <v>24</v>
      </c>
      <c r="E1199" s="39" t="s">
        <v>1466</v>
      </c>
      <c r="F1199" s="10">
        <f>Table1[[#This Row],[USD Pricing]]*Exchange!$A$1</f>
        <v>72.03</v>
      </c>
      <c r="G1199" s="10">
        <v>51.45</v>
      </c>
      <c r="H1199" s="8" t="s">
        <v>7025</v>
      </c>
      <c r="I1199" s="39" t="s">
        <v>0</v>
      </c>
      <c r="J1199" s="40" t="s">
        <v>5150</v>
      </c>
    </row>
    <row r="1200" spans="1:10" x14ac:dyDescent="0.25">
      <c r="A1200" s="15" t="s">
        <v>207</v>
      </c>
      <c r="B1200" s="41" t="str">
        <f>HYPERLINK(Table1[[#This Row],[Link]], Table1[[#This Row],[Pattern w/out Hyperlink]])</f>
        <v>Connection</v>
      </c>
      <c r="C1200" s="39">
        <f t="shared" si="18"/>
        <v>6</v>
      </c>
      <c r="D1200" s="39" t="s">
        <v>3628</v>
      </c>
      <c r="E1200" s="39" t="s">
        <v>1466</v>
      </c>
      <c r="F1200" s="10">
        <f>Table1[[#This Row],[USD Pricing]]*Exchange!$A$1</f>
        <v>74.199999999999989</v>
      </c>
      <c r="G1200" s="10">
        <v>53</v>
      </c>
      <c r="H1200" s="8" t="s">
        <v>3642</v>
      </c>
      <c r="I1200" s="39" t="s">
        <v>5090</v>
      </c>
      <c r="J1200" s="40" t="s">
        <v>5144</v>
      </c>
    </row>
    <row r="1201" spans="1:10" ht="28.5" x14ac:dyDescent="0.25">
      <c r="A1201" s="15" t="s">
        <v>216</v>
      </c>
      <c r="B1201" s="41" t="str">
        <f>HYPERLINK(Table1[[#This Row],[Link]], Table1[[#This Row],[Pattern w/out Hyperlink]])</f>
        <v>Cosmos</v>
      </c>
      <c r="C1201" s="39">
        <f t="shared" si="18"/>
        <v>6</v>
      </c>
      <c r="D1201" s="39" t="s">
        <v>21</v>
      </c>
      <c r="E1201" s="39" t="s">
        <v>1466</v>
      </c>
      <c r="F1201" s="10">
        <v>70</v>
      </c>
      <c r="G1201" s="10"/>
      <c r="H1201" s="8" t="s">
        <v>7525</v>
      </c>
      <c r="I1201" s="39" t="s">
        <v>0</v>
      </c>
      <c r="J1201" s="40" t="s">
        <v>7392</v>
      </c>
    </row>
    <row r="1202" spans="1:10" x14ac:dyDescent="0.25">
      <c r="A1202" s="15" t="s">
        <v>3643</v>
      </c>
      <c r="B1202" s="41" t="str">
        <f>HYPERLINK(Table1[[#This Row],[Link]], Table1[[#This Row],[Pattern w/out Hyperlink]])</f>
        <v>Crushed</v>
      </c>
      <c r="C1202" s="39">
        <f t="shared" si="18"/>
        <v>6</v>
      </c>
      <c r="D1202" s="39" t="s">
        <v>3628</v>
      </c>
      <c r="E1202" s="39" t="s">
        <v>1466</v>
      </c>
      <c r="F1202" s="10">
        <f>Table1[[#This Row],[USD Pricing]]*Exchange!$A$1</f>
        <v>72.8</v>
      </c>
      <c r="G1202" s="10">
        <v>52</v>
      </c>
      <c r="H1202" s="8" t="s">
        <v>3644</v>
      </c>
      <c r="I1202" s="39" t="s">
        <v>5090</v>
      </c>
      <c r="J1202" s="40" t="s">
        <v>5144</v>
      </c>
    </row>
    <row r="1203" spans="1:10" x14ac:dyDescent="0.25">
      <c r="A1203" s="15" t="s">
        <v>6317</v>
      </c>
      <c r="B1203" s="41" t="str">
        <f>HYPERLINK(Table1[[#This Row],[Link]], Table1[[#This Row],[Pattern w/out Hyperlink]])</f>
        <v>Curl</v>
      </c>
      <c r="C1203" s="39">
        <f t="shared" si="18"/>
        <v>6</v>
      </c>
      <c r="D1203" s="39" t="s">
        <v>28</v>
      </c>
      <c r="E1203" s="39" t="s">
        <v>1466</v>
      </c>
      <c r="F1203" s="10">
        <f>Table1[[#This Row],[USD Pricing]]*Exchange!$A$1</f>
        <v>70.699999999999989</v>
      </c>
      <c r="G1203" s="10">
        <v>50.5</v>
      </c>
      <c r="H1203" s="8" t="s">
        <v>6318</v>
      </c>
      <c r="I1203" s="39" t="s">
        <v>5090</v>
      </c>
      <c r="J1203" s="40" t="s">
        <v>5150</v>
      </c>
    </row>
    <row r="1204" spans="1:10" x14ac:dyDescent="0.25">
      <c r="A1204" s="15" t="s">
        <v>4261</v>
      </c>
      <c r="B1204" s="41" t="str">
        <f>HYPERLINK(Table1[[#This Row],[Link]], Table1[[#This Row],[Pattern w/out Hyperlink]])</f>
        <v>Cybele</v>
      </c>
      <c r="C1204" s="39">
        <f t="shared" si="18"/>
        <v>6</v>
      </c>
      <c r="D1204" s="39" t="s">
        <v>2680</v>
      </c>
      <c r="E1204" s="39" t="s">
        <v>1466</v>
      </c>
      <c r="F1204" s="10">
        <f>Table1[[#This Row],[USD Pricing]]*Exchange!$A$1</f>
        <v>69.3</v>
      </c>
      <c r="G1204" s="10">
        <v>49.5</v>
      </c>
      <c r="H1204" s="8" t="s">
        <v>7121</v>
      </c>
      <c r="I1204" s="39" t="s">
        <v>5090</v>
      </c>
      <c r="J1204" s="40" t="s">
        <v>6040</v>
      </c>
    </row>
    <row r="1205" spans="1:10" ht="28.5" x14ac:dyDescent="0.25">
      <c r="A1205" s="15" t="s">
        <v>243</v>
      </c>
      <c r="B1205" s="41" t="str">
        <f>HYPERLINK(Table1[[#This Row],[Link]], Table1[[#This Row],[Pattern w/out Hyperlink]])</f>
        <v>Dash</v>
      </c>
      <c r="C1205" s="39">
        <f t="shared" si="18"/>
        <v>6</v>
      </c>
      <c r="D1205" s="39" t="s">
        <v>1469</v>
      </c>
      <c r="E1205" s="39" t="s">
        <v>1466</v>
      </c>
      <c r="F1205" s="10">
        <v>73</v>
      </c>
      <c r="G1205" s="10"/>
      <c r="H1205" s="8" t="s">
        <v>3924</v>
      </c>
      <c r="I1205" s="39" t="s">
        <v>0</v>
      </c>
      <c r="J1205" s="40" t="s">
        <v>5601</v>
      </c>
    </row>
    <row r="1206" spans="1:10" x14ac:dyDescent="0.25">
      <c r="A1206" s="15" t="s">
        <v>8541</v>
      </c>
      <c r="B1206" s="41" t="str">
        <f>HYPERLINK(Table1[[#This Row],[Link]], Table1[[#This Row],[Pattern w/out Hyperlink]])</f>
        <v>Demi Boucle</v>
      </c>
      <c r="C1206" s="39">
        <f t="shared" si="18"/>
        <v>6</v>
      </c>
      <c r="D1206" s="39" t="s">
        <v>8491</v>
      </c>
      <c r="E1206" s="39" t="s">
        <v>1466</v>
      </c>
      <c r="F1206" s="10">
        <v>66</v>
      </c>
      <c r="G1206" s="10"/>
      <c r="H1206" s="8" t="s">
        <v>8542</v>
      </c>
      <c r="I1206" s="39" t="s">
        <v>5090</v>
      </c>
      <c r="J1206" s="40" t="s">
        <v>5150</v>
      </c>
    </row>
    <row r="1207" spans="1:10" x14ac:dyDescent="0.25">
      <c r="A1207" s="15" t="s">
        <v>4091</v>
      </c>
      <c r="B1207" s="41" t="str">
        <f>HYPERLINK(Table1[[#This Row],[Link]], Table1[[#This Row],[Pattern w/out Hyperlink]])</f>
        <v>Denali</v>
      </c>
      <c r="C1207" s="39">
        <f t="shared" si="18"/>
        <v>6</v>
      </c>
      <c r="D1207" s="39" t="s">
        <v>24</v>
      </c>
      <c r="E1207" s="39" t="s">
        <v>1466</v>
      </c>
      <c r="F1207" s="10">
        <f>Table1[[#This Row],[USD Pricing]]*Exchange!$A$1</f>
        <v>72.03</v>
      </c>
      <c r="G1207" s="10">
        <v>51.45</v>
      </c>
      <c r="H1207" s="8" t="s">
        <v>7029</v>
      </c>
      <c r="I1207" s="39" t="s">
        <v>0</v>
      </c>
      <c r="J1207" s="40" t="s">
        <v>5150</v>
      </c>
    </row>
    <row r="1208" spans="1:10" x14ac:dyDescent="0.25">
      <c r="A1208" s="15" t="s">
        <v>2196</v>
      </c>
      <c r="B1208" s="42" t="str">
        <f>HYPERLINK(Table1[[#This Row],[Link]], Table1[[#This Row],[Pattern w/out Hyperlink]])</f>
        <v>District</v>
      </c>
      <c r="C1208" s="39">
        <f t="shared" si="18"/>
        <v>6</v>
      </c>
      <c r="D1208" s="39" t="s">
        <v>22</v>
      </c>
      <c r="E1208" s="39" t="s">
        <v>1466</v>
      </c>
      <c r="F1208" s="10">
        <f>Table1[[#This Row],[USD Pricing]]*Exchange!$A$1</f>
        <v>68.53</v>
      </c>
      <c r="G1208" s="10">
        <v>48.95</v>
      </c>
      <c r="H1208" s="8" t="s">
        <v>3104</v>
      </c>
      <c r="I1208" s="39" t="s">
        <v>5090</v>
      </c>
      <c r="J1208" s="40" t="s">
        <v>5519</v>
      </c>
    </row>
    <row r="1209" spans="1:10" x14ac:dyDescent="0.25">
      <c r="A1209" s="15" t="s">
        <v>8238</v>
      </c>
      <c r="B1209" s="41" t="str">
        <f>HYPERLINK(Table1[[#This Row],[Link]], Table1[[#This Row],[Pattern w/out Hyperlink]])</f>
        <v>Diva</v>
      </c>
      <c r="C1209" s="39">
        <f t="shared" si="18"/>
        <v>6</v>
      </c>
      <c r="D1209" s="39" t="s">
        <v>2668</v>
      </c>
      <c r="E1209" s="39" t="s">
        <v>1466</v>
      </c>
      <c r="F1209" s="10">
        <v>68.5</v>
      </c>
      <c r="G1209" s="10"/>
      <c r="H1209" s="8" t="s">
        <v>8239</v>
      </c>
      <c r="I1209" s="39" t="s">
        <v>0</v>
      </c>
      <c r="J1209" s="40" t="s">
        <v>8240</v>
      </c>
    </row>
    <row r="1210" spans="1:10" ht="28.5" x14ac:dyDescent="0.25">
      <c r="A1210" s="15" t="s">
        <v>255</v>
      </c>
      <c r="B1210" s="42" t="str">
        <f>HYPERLINK(Table1[[#This Row],[Link]], Table1[[#This Row],[Pattern w/out Hyperlink]])</f>
        <v>Draper</v>
      </c>
      <c r="C1210" s="39">
        <f t="shared" si="18"/>
        <v>6</v>
      </c>
      <c r="D1210" s="39" t="s">
        <v>21</v>
      </c>
      <c r="E1210" s="39" t="s">
        <v>1466</v>
      </c>
      <c r="F1210" s="10">
        <v>69</v>
      </c>
      <c r="G1210" s="10"/>
      <c r="H1210" s="8" t="s">
        <v>1252</v>
      </c>
      <c r="I1210" s="39" t="s">
        <v>1598</v>
      </c>
      <c r="J1210" s="40" t="s">
        <v>5247</v>
      </c>
    </row>
    <row r="1211" spans="1:10" ht="28.5" x14ac:dyDescent="0.25">
      <c r="A1211" s="15" t="s">
        <v>256</v>
      </c>
      <c r="B1211" s="42" t="str">
        <f>HYPERLINK(Table1[[#This Row],[Link]], Table1[[#This Row],[Pattern w/out Hyperlink]])</f>
        <v>Drift</v>
      </c>
      <c r="C1211" s="39">
        <f t="shared" si="18"/>
        <v>6</v>
      </c>
      <c r="D1211" s="39" t="s">
        <v>22</v>
      </c>
      <c r="E1211" s="39" t="s">
        <v>1466</v>
      </c>
      <c r="F1211" s="10">
        <f>Table1[[#This Row],[USD Pricing]]*Exchange!$A$1</f>
        <v>67.899999999999991</v>
      </c>
      <c r="G1211" s="10">
        <v>48.5</v>
      </c>
      <c r="H1211" s="8" t="s">
        <v>1692</v>
      </c>
      <c r="I1211" s="39" t="s">
        <v>5090</v>
      </c>
      <c r="J1211" s="40" t="s">
        <v>6115</v>
      </c>
    </row>
    <row r="1212" spans="1:10" x14ac:dyDescent="0.25">
      <c r="A1212" s="15" t="s">
        <v>260</v>
      </c>
      <c r="B1212" s="42" t="str">
        <f>HYPERLINK(Table1[[#This Row],[Link]], Table1[[#This Row],[Pattern w/out Hyperlink]])</f>
        <v>Duet</v>
      </c>
      <c r="C1212" s="39">
        <f t="shared" si="18"/>
        <v>6</v>
      </c>
      <c r="D1212" s="39" t="s">
        <v>22</v>
      </c>
      <c r="E1212" s="39" t="s">
        <v>1466</v>
      </c>
      <c r="F1212" s="10">
        <f>Table1[[#This Row],[USD Pricing]]*Exchange!$A$1</f>
        <v>66.5</v>
      </c>
      <c r="G1212" s="10">
        <v>47.5</v>
      </c>
      <c r="H1212" s="8" t="s">
        <v>1693</v>
      </c>
      <c r="I1212" s="39" t="s">
        <v>5090</v>
      </c>
      <c r="J1212" s="40" t="s">
        <v>5144</v>
      </c>
    </row>
    <row r="1213" spans="1:10" x14ac:dyDescent="0.25">
      <c r="A1213" s="15" t="s">
        <v>4796</v>
      </c>
      <c r="B1213" s="41" t="str">
        <f>HYPERLINK(Table1[[#This Row],[Link]], Table1[[#This Row],[Pattern w/out Hyperlink]])</f>
        <v>Dusk</v>
      </c>
      <c r="C1213" s="39">
        <f t="shared" si="18"/>
        <v>6</v>
      </c>
      <c r="D1213" s="39" t="s">
        <v>21</v>
      </c>
      <c r="E1213" s="39" t="s">
        <v>1466</v>
      </c>
      <c r="F1213" s="10">
        <v>70</v>
      </c>
      <c r="G1213" s="10"/>
      <c r="H1213" s="8" t="s">
        <v>4797</v>
      </c>
      <c r="I1213" s="39" t="s">
        <v>1598</v>
      </c>
      <c r="J1213" s="40" t="s">
        <v>5144</v>
      </c>
    </row>
    <row r="1214" spans="1:10" x14ac:dyDescent="0.25">
      <c r="A1214" s="15" t="s">
        <v>266</v>
      </c>
      <c r="B1214" s="42" t="str">
        <f>HYPERLINK(Table1[[#This Row],[Link]], Table1[[#This Row],[Pattern w/out Hyperlink]])</f>
        <v>Dynasty</v>
      </c>
      <c r="C1214" s="39">
        <f t="shared" si="18"/>
        <v>6</v>
      </c>
      <c r="D1214" s="39" t="s">
        <v>20</v>
      </c>
      <c r="E1214" s="39" t="s">
        <v>1466</v>
      </c>
      <c r="F1214" s="10">
        <f>Table1[[#This Row],[USD Pricing]]*Exchange!$A$1</f>
        <v>67.13</v>
      </c>
      <c r="G1214" s="10">
        <v>47.95</v>
      </c>
      <c r="H1214" s="8" t="s">
        <v>1301</v>
      </c>
      <c r="I1214" s="39" t="s">
        <v>0</v>
      </c>
      <c r="J1214" s="40" t="s">
        <v>5144</v>
      </c>
    </row>
    <row r="1215" spans="1:10" x14ac:dyDescent="0.25">
      <c r="A1215" s="15" t="s">
        <v>4803</v>
      </c>
      <c r="B1215" s="41" t="str">
        <f>HYPERLINK(Table1[[#This Row],[Link]], Table1[[#This Row],[Pattern w/out Hyperlink]])</f>
        <v>Edwardian</v>
      </c>
      <c r="C1215" s="39">
        <f t="shared" si="18"/>
        <v>6</v>
      </c>
      <c r="D1215" s="39" t="s">
        <v>21</v>
      </c>
      <c r="E1215" s="39" t="s">
        <v>1466</v>
      </c>
      <c r="F1215" s="10">
        <v>72</v>
      </c>
      <c r="G1215" s="10"/>
      <c r="H1215" s="8" t="s">
        <v>4804</v>
      </c>
      <c r="I1215" s="39" t="s">
        <v>1598</v>
      </c>
      <c r="J1215" s="40" t="s">
        <v>5144</v>
      </c>
    </row>
    <row r="1216" spans="1:10" ht="28.5" x14ac:dyDescent="0.25">
      <c r="A1216" s="15" t="s">
        <v>275</v>
      </c>
      <c r="B1216" s="41" t="str">
        <f>HYPERLINK(Table1[[#This Row],[Link]], Table1[[#This Row],[Pattern w/out Hyperlink]])</f>
        <v>Elite</v>
      </c>
      <c r="C1216" s="39">
        <f t="shared" si="18"/>
        <v>6</v>
      </c>
      <c r="D1216" s="39" t="s">
        <v>21</v>
      </c>
      <c r="E1216" s="39" t="s">
        <v>1466</v>
      </c>
      <c r="F1216" s="10">
        <v>73</v>
      </c>
      <c r="G1216" s="10"/>
      <c r="H1216" s="8" t="s">
        <v>4807</v>
      </c>
      <c r="I1216" s="39" t="s">
        <v>5090</v>
      </c>
      <c r="J1216" s="40" t="s">
        <v>5251</v>
      </c>
    </row>
    <row r="1217" spans="1:10" ht="28.5" x14ac:dyDescent="0.25">
      <c r="A1217" s="15" t="s">
        <v>3239</v>
      </c>
      <c r="B1217" s="41" t="str">
        <f>HYPERLINK(Table1[[#This Row],[Link]], Table1[[#This Row],[Pattern w/out Hyperlink]])</f>
        <v>Enamour</v>
      </c>
      <c r="C1217" s="39">
        <f t="shared" si="18"/>
        <v>6</v>
      </c>
      <c r="D1217" s="39" t="s">
        <v>28</v>
      </c>
      <c r="E1217" s="39" t="s">
        <v>1466</v>
      </c>
      <c r="F1217" s="10">
        <f>Table1[[#This Row],[USD Pricing]]*Exchange!$A$1</f>
        <v>74.55</v>
      </c>
      <c r="G1217" s="10">
        <v>53.25</v>
      </c>
      <c r="H1217" s="8" t="s">
        <v>6692</v>
      </c>
      <c r="I1217" s="39" t="s">
        <v>0</v>
      </c>
      <c r="J1217" s="40" t="s">
        <v>5912</v>
      </c>
    </row>
    <row r="1218" spans="1:10" ht="28.5" x14ac:dyDescent="0.25">
      <c r="A1218" s="15" t="s">
        <v>316</v>
      </c>
      <c r="B1218" s="41" t="str">
        <f>HYPERLINK(Table1[[#This Row],[Link]], Table1[[#This Row],[Pattern w/out Hyperlink]])</f>
        <v>Entwine</v>
      </c>
      <c r="C1218" s="39">
        <f t="shared" ref="C1218:C1281" si="19">IF(F1218&lt;=$L$1,$K$1,IF(AND(F1218&gt;=$L$2,F1218&lt;=$M$2),$K$2,IF(AND(F1218&gt;=$L$3,F1218&lt;=$M$3),$K$3,IF(AND(F1218&gt;=$L$4,F1218&lt;=$M$4),$K$4,IF(AND(F1218&gt;=$L$5,F1218&lt;=$M$5),$K$5,IF(AND(F1218&gt;=$L$6,F1218&lt;=$M$6),$K$6,IF(AND(F1218&gt;=$L$7,F1218&lt;=$M$7),$K$7,IF(AND(F1218&gt;=$L$8,F1218&lt;=$M$8),$K$8,IF(AND(F1218&gt;=$L$9,F1218&lt;=$M$9),$K$9,IF(AND(F1218&gt;$L$10,F1218&lt;=$M$10),$K$10,IF(AND(F1218&gt;=$L$11,F1218&lt;=$M$11),$K$11,IF(AND(F1218&gt;=$L$12,F1218&lt;=$M$12),$K$12,IF(AND(F1218&gt;=$L$13,F1218&lt;=$M$13),$K$13,IF(AND(F1218&gt;=$L$14,F1218&lt;=$M$14),$K$14,IF(AND(F1218&gt;=$L$15,F1218&lt;=$M$15),$K$15,IF(AND(F1218&gt;=$L$16,F1218&lt;=$M$16),$K$16,IF(AND(F1218&gt;=$L$17,F1218&lt;=$M$17),$K$17,IF(AND(F1218&gt;=$L$18,F1218&lt;=$M$18),$K$18,IF(AND(F1218&gt;=$L$19,F1218&lt;=$M$19),$K$19,IF(AND(F1218&gt;=$L$20,F1218&lt;=$M$20),$K$20,IF(AND(F1218&gt;=$L$21,F1218&lt;=$M$21),$K$21,IF(AND(F1218&gt;=$L$22,F1218&lt;=$M$22),$K$22,IF(AND(F1218&gt;=$L$23,F1218&lt;=$M$23),$K$23,IF(AND(F1218&gt;=$L$24,F1218&lt;=$M$24),$K$24,IF(AND(F1218&gt;=$L$25,F1218&lt;=$M$25),$K$25,IF(AND(F1218&gt;=$L$26,F1218&lt;=$M$26),$K$26,IF(AND(F1218&gt;=$L$27,F1218&lt;=$M$27),$K$27,IF(AND(F1218&gt;=$L$28,F1218&lt;=$M$28),$K$28,IF(AND(F1218&gt;=$L$29,F1218&lt;=$M$29),$K$29,IF(AND(F1218&gt;=$L$30,F1218&lt;=$M$30),$K$30,IF(AND(F1218&gt;=$L$31,F1218&lt;=$M$31),$K$31,IF(AND(F1218&gt;=$L$32,F1218&lt;=$M$32),$K$32,""))))))))))))))))))))))))))))))))</f>
        <v>6</v>
      </c>
      <c r="D1218" s="39" t="s">
        <v>2668</v>
      </c>
      <c r="E1218" s="39" t="s">
        <v>1466</v>
      </c>
      <c r="F1218" s="10">
        <v>69.75</v>
      </c>
      <c r="G1218" s="10"/>
      <c r="H1218" s="8" t="s">
        <v>8254</v>
      </c>
      <c r="I1218" s="39" t="s">
        <v>0</v>
      </c>
      <c r="J1218" s="40" t="s">
        <v>8255</v>
      </c>
    </row>
    <row r="1219" spans="1:10" ht="28.5" x14ac:dyDescent="0.25">
      <c r="A1219" s="15" t="s">
        <v>328</v>
      </c>
      <c r="B1219" s="41" t="str">
        <f>HYPERLINK(Table1[[#This Row],[Link]], Table1[[#This Row],[Pattern w/out Hyperlink]])</f>
        <v>Essence</v>
      </c>
      <c r="C1219" s="39">
        <f t="shared" si="19"/>
        <v>6</v>
      </c>
      <c r="D1219" s="39" t="s">
        <v>2680</v>
      </c>
      <c r="E1219" s="39" t="s">
        <v>1466</v>
      </c>
      <c r="F1219" s="10">
        <f>Table1[[#This Row],[USD Pricing]]*Exchange!$A$1</f>
        <v>73.5</v>
      </c>
      <c r="G1219" s="10">
        <v>52.5</v>
      </c>
      <c r="H1219" s="8" t="s">
        <v>7130</v>
      </c>
      <c r="I1219" s="39" t="s">
        <v>5090</v>
      </c>
      <c r="J1219" s="40" t="s">
        <v>5377</v>
      </c>
    </row>
    <row r="1220" spans="1:10" ht="28.5" x14ac:dyDescent="0.25">
      <c r="A1220" s="15" t="s">
        <v>3241</v>
      </c>
      <c r="B1220" s="41" t="str">
        <f>HYPERLINK(Table1[[#This Row],[Link]], Table1[[#This Row],[Pattern w/out Hyperlink]])</f>
        <v>Europa</v>
      </c>
      <c r="C1220" s="39">
        <f t="shared" si="19"/>
        <v>6</v>
      </c>
      <c r="D1220" s="39" t="s">
        <v>28</v>
      </c>
      <c r="E1220" s="39" t="s">
        <v>1466</v>
      </c>
      <c r="F1220" s="10">
        <f>Table1[[#This Row],[USD Pricing]]*Exchange!$A$1</f>
        <v>73.709999999999994</v>
      </c>
      <c r="G1220" s="10">
        <v>52.65</v>
      </c>
      <c r="H1220" s="8" t="s">
        <v>6695</v>
      </c>
      <c r="I1220" s="39" t="s">
        <v>0</v>
      </c>
      <c r="J1220" s="40" t="s">
        <v>5913</v>
      </c>
    </row>
    <row r="1221" spans="1:10" x14ac:dyDescent="0.25">
      <c r="A1221" s="15" t="s">
        <v>2953</v>
      </c>
      <c r="B1221" s="42" t="str">
        <f>HYPERLINK(Table1[[#This Row],[Link]], Table1[[#This Row],[Pattern w/out Hyperlink]])</f>
        <v>Everywhere Texture</v>
      </c>
      <c r="C1221" s="39">
        <f t="shared" si="19"/>
        <v>6</v>
      </c>
      <c r="D1221" s="39" t="s">
        <v>27</v>
      </c>
      <c r="E1221" s="39" t="s">
        <v>1466</v>
      </c>
      <c r="F1221" s="10">
        <v>71.5</v>
      </c>
      <c r="G1221" s="10"/>
      <c r="H1221" s="15" t="s">
        <v>2954</v>
      </c>
      <c r="I1221" s="39" t="s">
        <v>1598</v>
      </c>
      <c r="J1221" s="40" t="s">
        <v>5144</v>
      </c>
    </row>
    <row r="1222" spans="1:10" x14ac:dyDescent="0.25">
      <c r="A1222" s="15" t="s">
        <v>2203</v>
      </c>
      <c r="B1222" s="42" t="str">
        <f>HYPERLINK(Table1[[#This Row],[Link]], Table1[[#This Row],[Pattern w/out Hyperlink]])</f>
        <v>Fabiana</v>
      </c>
      <c r="C1222" s="39">
        <f t="shared" si="19"/>
        <v>6</v>
      </c>
      <c r="D1222" s="39" t="s">
        <v>21</v>
      </c>
      <c r="E1222" s="39" t="s">
        <v>1466</v>
      </c>
      <c r="F1222" s="10">
        <v>66</v>
      </c>
      <c r="G1222" s="10"/>
      <c r="H1222" s="8" t="s">
        <v>2204</v>
      </c>
      <c r="I1222" s="39" t="s">
        <v>0</v>
      </c>
      <c r="J1222" s="40" t="s">
        <v>5144</v>
      </c>
    </row>
    <row r="1223" spans="1:10" x14ac:dyDescent="0.25">
      <c r="A1223" s="15" t="s">
        <v>8264</v>
      </c>
      <c r="B1223" s="41" t="str">
        <f>HYPERLINK(Table1[[#This Row],[Link]], Table1[[#This Row],[Pattern w/out Hyperlink]])</f>
        <v>Ferry</v>
      </c>
      <c r="C1223" s="39">
        <f t="shared" si="19"/>
        <v>6</v>
      </c>
      <c r="D1223" s="39" t="s">
        <v>2668</v>
      </c>
      <c r="E1223" s="39" t="s">
        <v>1466</v>
      </c>
      <c r="F1223" s="10">
        <v>67.75</v>
      </c>
      <c r="G1223" s="10"/>
      <c r="H1223" s="8" t="s">
        <v>8265</v>
      </c>
      <c r="I1223" s="39" t="s">
        <v>5090</v>
      </c>
      <c r="J1223" s="40" t="s">
        <v>6198</v>
      </c>
    </row>
    <row r="1224" spans="1:10" x14ac:dyDescent="0.25">
      <c r="A1224" s="15" t="s">
        <v>1699</v>
      </c>
      <c r="B1224" s="42" t="str">
        <f>HYPERLINK(Table1[[#This Row],[Link]], Table1[[#This Row],[Pattern w/out Hyperlink]])</f>
        <v>Fidget</v>
      </c>
      <c r="C1224" s="39">
        <f t="shared" si="19"/>
        <v>6</v>
      </c>
      <c r="D1224" s="39" t="s">
        <v>22</v>
      </c>
      <c r="E1224" s="39" t="s">
        <v>1466</v>
      </c>
      <c r="F1224" s="10">
        <f>Table1[[#This Row],[USD Pricing]]*Exchange!$A$1</f>
        <v>65.73</v>
      </c>
      <c r="G1224" s="10">
        <v>46.95</v>
      </c>
      <c r="H1224" s="8" t="s">
        <v>1700</v>
      </c>
      <c r="I1224" s="39" t="s">
        <v>0</v>
      </c>
      <c r="J1224" s="40" t="s">
        <v>6121</v>
      </c>
    </row>
    <row r="1225" spans="1:10" x14ac:dyDescent="0.25">
      <c r="A1225" s="15" t="s">
        <v>346</v>
      </c>
      <c r="B1225" s="42" t="str">
        <f>HYPERLINK(Table1[[#This Row],[Link]], Table1[[#This Row],[Pattern w/out Hyperlink]])</f>
        <v>Filter</v>
      </c>
      <c r="C1225" s="39">
        <f t="shared" si="19"/>
        <v>6</v>
      </c>
      <c r="D1225" s="39" t="s">
        <v>20</v>
      </c>
      <c r="E1225" s="39" t="s">
        <v>1466</v>
      </c>
      <c r="F1225" s="10">
        <f>Table1[[#This Row],[USD Pricing]]*Exchange!$A$1</f>
        <v>65.73</v>
      </c>
      <c r="G1225" s="10">
        <v>46.95</v>
      </c>
      <c r="H1225" s="8" t="s">
        <v>7372</v>
      </c>
      <c r="I1225" s="39" t="s">
        <v>0</v>
      </c>
      <c r="J1225" s="40" t="s">
        <v>5306</v>
      </c>
    </row>
    <row r="1226" spans="1:10" x14ac:dyDescent="0.25">
      <c r="A1226" s="15" t="s">
        <v>4032</v>
      </c>
      <c r="B1226" s="41" t="str">
        <f>HYPERLINK(Table1[[#This Row],[Link]], Table1[[#This Row],[Pattern w/out Hyperlink]])</f>
        <v>Fitz</v>
      </c>
      <c r="C1226" s="39">
        <f t="shared" si="19"/>
        <v>6</v>
      </c>
      <c r="D1226" s="39" t="s">
        <v>24</v>
      </c>
      <c r="E1226" s="39" t="s">
        <v>1466</v>
      </c>
      <c r="F1226" s="10">
        <f>Table1[[#This Row],[USD Pricing]]*Exchange!$A$1</f>
        <v>70.63</v>
      </c>
      <c r="G1226" s="10">
        <v>50.45</v>
      </c>
      <c r="H1226" s="8" t="s">
        <v>7036</v>
      </c>
      <c r="I1226" s="39" t="s">
        <v>0</v>
      </c>
      <c r="J1226" s="40" t="s">
        <v>5519</v>
      </c>
    </row>
    <row r="1227" spans="1:10" x14ac:dyDescent="0.25">
      <c r="A1227" s="15" t="s">
        <v>357</v>
      </c>
      <c r="B1227" s="41" t="str">
        <f>HYPERLINK(Table1[[#This Row],[Link]], Table1[[#This Row],[Pattern w/out Hyperlink]])</f>
        <v>Flora</v>
      </c>
      <c r="C1227" s="39">
        <f t="shared" si="19"/>
        <v>6</v>
      </c>
      <c r="D1227" s="39" t="s">
        <v>24</v>
      </c>
      <c r="E1227" s="39" t="s">
        <v>1466</v>
      </c>
      <c r="F1227" s="10">
        <f>Table1[[#This Row],[USD Pricing]]*Exchange!$A$1</f>
        <v>69.929999999999993</v>
      </c>
      <c r="G1227" s="10">
        <v>49.95</v>
      </c>
      <c r="H1227" s="8" t="s">
        <v>7037</v>
      </c>
      <c r="I1227" s="39" t="s">
        <v>0</v>
      </c>
      <c r="J1227" s="40" t="s">
        <v>6792</v>
      </c>
    </row>
    <row r="1228" spans="1:10" x14ac:dyDescent="0.25">
      <c r="A1228" s="15" t="s">
        <v>365</v>
      </c>
      <c r="B1228" s="41" t="str">
        <f>HYPERLINK(Table1[[#This Row],[Link]], Table1[[#This Row],[Pattern w/out Hyperlink]])</f>
        <v>Folio</v>
      </c>
      <c r="C1228" s="39">
        <f t="shared" si="19"/>
        <v>6</v>
      </c>
      <c r="D1228" s="39" t="s">
        <v>20</v>
      </c>
      <c r="E1228" s="39" t="s">
        <v>1466</v>
      </c>
      <c r="F1228" s="10">
        <f>Table1[[#This Row],[USD Pricing]]*Exchange!$A$1</f>
        <v>65.73</v>
      </c>
      <c r="G1228" s="10">
        <v>46.95</v>
      </c>
      <c r="H1228" s="8" t="s">
        <v>7376</v>
      </c>
      <c r="I1228" s="39" t="s">
        <v>5090</v>
      </c>
      <c r="J1228" s="40" t="s">
        <v>5171</v>
      </c>
    </row>
    <row r="1229" spans="1:10" ht="28.5" x14ac:dyDescent="0.25">
      <c r="A1229" s="15" t="s">
        <v>366</v>
      </c>
      <c r="B1229" s="42" t="str">
        <f>HYPERLINK(Table1[[#This Row],[Link]], Table1[[#This Row],[Pattern w/out Hyperlink]])</f>
        <v>Follow the Leader</v>
      </c>
      <c r="C1229" s="39">
        <f t="shared" si="19"/>
        <v>6</v>
      </c>
      <c r="D1229" s="39" t="s">
        <v>21</v>
      </c>
      <c r="E1229" s="39" t="s">
        <v>1466</v>
      </c>
      <c r="F1229" s="10">
        <v>66</v>
      </c>
      <c r="G1229" s="10"/>
      <c r="H1229" s="8" t="s">
        <v>1257</v>
      </c>
      <c r="I1229" s="39" t="s">
        <v>0</v>
      </c>
      <c r="J1229" s="40" t="s">
        <v>5255</v>
      </c>
    </row>
    <row r="1230" spans="1:10" ht="28.5" x14ac:dyDescent="0.25">
      <c r="A1230" s="15" t="s">
        <v>8575</v>
      </c>
      <c r="B1230" s="41" t="str">
        <f>HYPERLINK(Table1[[#This Row],[Link]], Table1[[#This Row],[Pattern w/out Hyperlink]])</f>
        <v>Formwork</v>
      </c>
      <c r="C1230" s="39">
        <f t="shared" si="19"/>
        <v>6</v>
      </c>
      <c r="D1230" s="39" t="s">
        <v>8491</v>
      </c>
      <c r="E1230" s="39" t="s">
        <v>1466</v>
      </c>
      <c r="F1230" s="10">
        <v>68</v>
      </c>
      <c r="G1230" s="10"/>
      <c r="H1230" s="8" t="s">
        <v>8576</v>
      </c>
      <c r="I1230" s="39" t="s">
        <v>5090</v>
      </c>
      <c r="J1230" s="40" t="s">
        <v>5377</v>
      </c>
    </row>
    <row r="1231" spans="1:10" x14ac:dyDescent="0.25">
      <c r="A1231" s="15" t="s">
        <v>4267</v>
      </c>
      <c r="B1231" s="41" t="str">
        <f>HYPERLINK(Table1[[#This Row],[Link]], Table1[[#This Row],[Pattern w/out Hyperlink]])</f>
        <v>Fracture</v>
      </c>
      <c r="C1231" s="39">
        <f t="shared" si="19"/>
        <v>6</v>
      </c>
      <c r="D1231" s="39" t="s">
        <v>2680</v>
      </c>
      <c r="E1231" s="39" t="s">
        <v>1466</v>
      </c>
      <c r="F1231" s="10">
        <f>Table1[[#This Row],[USD Pricing]]*Exchange!$A$1</f>
        <v>69.3</v>
      </c>
      <c r="G1231" s="10">
        <v>49.5</v>
      </c>
      <c r="H1231" s="8" t="s">
        <v>7136</v>
      </c>
      <c r="I1231" s="39" t="s">
        <v>0</v>
      </c>
      <c r="J1231" s="40" t="s">
        <v>5887</v>
      </c>
    </row>
    <row r="1232" spans="1:10" x14ac:dyDescent="0.25">
      <c r="A1232" s="15" t="s">
        <v>382</v>
      </c>
      <c r="B1232" s="42" t="str">
        <f>HYPERLINK(Table1[[#This Row],[Link]], Table1[[#This Row],[Pattern w/out Hyperlink]])</f>
        <v>Friendship</v>
      </c>
      <c r="C1232" s="39">
        <f t="shared" si="19"/>
        <v>6</v>
      </c>
      <c r="D1232" s="39" t="s">
        <v>21</v>
      </c>
      <c r="E1232" s="39" t="s">
        <v>1466</v>
      </c>
      <c r="F1232" s="10">
        <v>68</v>
      </c>
      <c r="G1232" s="10"/>
      <c r="H1232" s="8" t="s">
        <v>1258</v>
      </c>
      <c r="I1232" s="39" t="s">
        <v>0</v>
      </c>
      <c r="J1232" s="40" t="s">
        <v>5242</v>
      </c>
    </row>
    <row r="1233" spans="1:10" x14ac:dyDescent="0.25">
      <c r="A1233" s="15" t="s">
        <v>390</v>
      </c>
      <c r="B1233" s="41" t="str">
        <f>HYPERLINK(Table1[[#This Row],[Link]], Table1[[#This Row],[Pattern w/out Hyperlink]])</f>
        <v>Gala</v>
      </c>
      <c r="C1233" s="39">
        <f t="shared" si="19"/>
        <v>6</v>
      </c>
      <c r="D1233" s="39" t="s">
        <v>20</v>
      </c>
      <c r="E1233" s="39" t="s">
        <v>1466</v>
      </c>
      <c r="F1233" s="10">
        <f>Table1[[#This Row],[USD Pricing]]*Exchange!$A$1</f>
        <v>69.929999999999993</v>
      </c>
      <c r="G1233" s="10">
        <v>49.95</v>
      </c>
      <c r="H1233" s="28" t="s">
        <v>7382</v>
      </c>
      <c r="I1233" s="39" t="s">
        <v>1598</v>
      </c>
      <c r="J1233" s="40" t="s">
        <v>5144</v>
      </c>
    </row>
    <row r="1234" spans="1:10" x14ac:dyDescent="0.25">
      <c r="A1234" s="15" t="s">
        <v>4420</v>
      </c>
      <c r="B1234" s="41" t="str">
        <f>HYPERLINK(Table1[[#This Row],[Link]], Table1[[#This Row],[Pattern w/out Hyperlink]])</f>
        <v>Gemma</v>
      </c>
      <c r="C1234" s="39">
        <f t="shared" si="19"/>
        <v>6</v>
      </c>
      <c r="D1234" s="39" t="s">
        <v>21</v>
      </c>
      <c r="E1234" s="39" t="s">
        <v>1466</v>
      </c>
      <c r="F1234" s="10">
        <v>70</v>
      </c>
      <c r="G1234" s="10"/>
      <c r="H1234" s="8" t="s">
        <v>4818</v>
      </c>
      <c r="I1234" s="39" t="s">
        <v>0</v>
      </c>
      <c r="J1234" s="40" t="s">
        <v>5258</v>
      </c>
    </row>
    <row r="1235" spans="1:10" x14ac:dyDescent="0.25">
      <c r="A1235" s="15" t="s">
        <v>3108</v>
      </c>
      <c r="B1235" s="42" t="str">
        <f>HYPERLINK(Table1[[#This Row],[Link]], Table1[[#This Row],[Pattern w/out Hyperlink]])</f>
        <v>Glimpse</v>
      </c>
      <c r="C1235" s="39">
        <f t="shared" si="19"/>
        <v>6</v>
      </c>
      <c r="D1235" s="39" t="s">
        <v>22</v>
      </c>
      <c r="E1235" s="39" t="s">
        <v>1466</v>
      </c>
      <c r="F1235" s="10">
        <f>Table1[[#This Row],[USD Pricing]]*Exchange!$A$1</f>
        <v>69.929999999999993</v>
      </c>
      <c r="G1235" s="10">
        <v>49.95</v>
      </c>
      <c r="H1235" s="8" t="s">
        <v>3109</v>
      </c>
      <c r="I1235" s="39" t="s">
        <v>0</v>
      </c>
      <c r="J1235" s="40" t="s">
        <v>6124</v>
      </c>
    </row>
    <row r="1236" spans="1:10" ht="28.5" x14ac:dyDescent="0.25">
      <c r="A1236" s="15" t="s">
        <v>4625</v>
      </c>
      <c r="B1236" s="41" t="str">
        <f>HYPERLINK(Table1[[#This Row],[Link]], Table1[[#This Row],[Pattern w/out Hyperlink]])</f>
        <v>Gramercy</v>
      </c>
      <c r="C1236" s="39">
        <f t="shared" si="19"/>
        <v>6</v>
      </c>
      <c r="D1236" s="39" t="s">
        <v>20</v>
      </c>
      <c r="E1236" s="39" t="s">
        <v>1466</v>
      </c>
      <c r="F1236" s="10">
        <f>Table1[[#This Row],[USD Pricing]]*Exchange!$A$1</f>
        <v>69.929999999999993</v>
      </c>
      <c r="G1236" s="10">
        <v>49.95</v>
      </c>
      <c r="H1236" s="8" t="s">
        <v>4626</v>
      </c>
      <c r="I1236" s="39" t="s">
        <v>0</v>
      </c>
      <c r="J1236" s="40" t="s">
        <v>5341</v>
      </c>
    </row>
    <row r="1237" spans="1:10" x14ac:dyDescent="0.25">
      <c r="A1237" s="15" t="s">
        <v>8589</v>
      </c>
      <c r="B1237" s="41" t="str">
        <f>HYPERLINK(Table1[[#This Row],[Link]], Table1[[#This Row],[Pattern w/out Hyperlink]])</f>
        <v>Grid State</v>
      </c>
      <c r="C1237" s="39">
        <f t="shared" si="19"/>
        <v>6</v>
      </c>
      <c r="D1237" s="39" t="s">
        <v>8491</v>
      </c>
      <c r="E1237" s="39" t="s">
        <v>1466</v>
      </c>
      <c r="F1237" s="10">
        <v>73</v>
      </c>
      <c r="G1237" s="10"/>
      <c r="H1237" s="8" t="s">
        <v>8590</v>
      </c>
      <c r="I1237" s="39" t="s">
        <v>0</v>
      </c>
      <c r="J1237" s="40" t="s">
        <v>5150</v>
      </c>
    </row>
    <row r="1238" spans="1:10" x14ac:dyDescent="0.25">
      <c r="A1238" s="15" t="s">
        <v>415</v>
      </c>
      <c r="B1238" s="42" t="str">
        <f>HYPERLINK(Table1[[#This Row],[Link]], Table1[[#This Row],[Pattern w/out Hyperlink]])</f>
        <v>Griffin</v>
      </c>
      <c r="C1238" s="39">
        <f t="shared" si="19"/>
        <v>6</v>
      </c>
      <c r="D1238" s="39" t="s">
        <v>21</v>
      </c>
      <c r="E1238" s="39" t="s">
        <v>1466</v>
      </c>
      <c r="F1238" s="10">
        <v>74</v>
      </c>
      <c r="G1238" s="10"/>
      <c r="H1238" s="8" t="s">
        <v>2221</v>
      </c>
      <c r="I1238" s="39" t="s">
        <v>1598</v>
      </c>
      <c r="J1238" s="40" t="s">
        <v>5144</v>
      </c>
    </row>
    <row r="1239" spans="1:10" ht="28.5" x14ac:dyDescent="0.25">
      <c r="A1239" s="15" t="s">
        <v>4270</v>
      </c>
      <c r="B1239" s="41" t="str">
        <f>HYPERLINK(Table1[[#This Row],[Link]], Table1[[#This Row],[Pattern w/out Hyperlink]])</f>
        <v>Grille</v>
      </c>
      <c r="C1239" s="39">
        <f t="shared" si="19"/>
        <v>6</v>
      </c>
      <c r="D1239" s="39" t="s">
        <v>2680</v>
      </c>
      <c r="E1239" s="39" t="s">
        <v>1466</v>
      </c>
      <c r="F1239" s="10">
        <f>Table1[[#This Row],[USD Pricing]]*Exchange!$A$1</f>
        <v>71.75</v>
      </c>
      <c r="G1239" s="10">
        <v>51.25</v>
      </c>
      <c r="H1239" s="8" t="s">
        <v>7143</v>
      </c>
      <c r="I1239" s="39" t="s">
        <v>0</v>
      </c>
      <c r="J1239" s="40" t="s">
        <v>6048</v>
      </c>
    </row>
    <row r="1240" spans="1:10" x14ac:dyDescent="0.25">
      <c r="A1240" s="15" t="s">
        <v>417</v>
      </c>
      <c r="B1240" s="41" t="str">
        <f>HYPERLINK(Table1[[#This Row],[Link]], Table1[[#This Row],[Pattern w/out Hyperlink]])</f>
        <v>Grove</v>
      </c>
      <c r="C1240" s="39">
        <f t="shared" si="19"/>
        <v>6</v>
      </c>
      <c r="D1240" s="39" t="s">
        <v>3628</v>
      </c>
      <c r="E1240" s="39" t="s">
        <v>1466</v>
      </c>
      <c r="F1240" s="10">
        <f>Table1[[#This Row],[USD Pricing]]*Exchange!$A$1</f>
        <v>72.8</v>
      </c>
      <c r="G1240" s="10">
        <v>52</v>
      </c>
      <c r="H1240" s="8" t="s">
        <v>3651</v>
      </c>
      <c r="I1240" s="39" t="s">
        <v>5090</v>
      </c>
      <c r="J1240" s="40" t="s">
        <v>5144</v>
      </c>
    </row>
    <row r="1241" spans="1:10" x14ac:dyDescent="0.25">
      <c r="A1241" s="15" t="s">
        <v>1532</v>
      </c>
      <c r="B1241" s="41" t="str">
        <f>HYPERLINK(Table1[[#This Row],[Link]], Table1[[#This Row],[Pattern w/out Hyperlink]])</f>
        <v>Halcyon Aspen</v>
      </c>
      <c r="C1241" s="39">
        <f t="shared" si="19"/>
        <v>6</v>
      </c>
      <c r="D1241" s="39" t="s">
        <v>1596</v>
      </c>
      <c r="E1241" s="39" t="s">
        <v>1466</v>
      </c>
      <c r="F1241" s="10">
        <v>69</v>
      </c>
      <c r="G1241" s="10"/>
      <c r="H1241" s="8" t="s">
        <v>5098</v>
      </c>
      <c r="I1241" s="39" t="s">
        <v>0</v>
      </c>
      <c r="J1241" s="40" t="s">
        <v>5144</v>
      </c>
    </row>
    <row r="1242" spans="1:10" x14ac:dyDescent="0.25">
      <c r="A1242" s="15" t="s">
        <v>1533</v>
      </c>
      <c r="B1242" s="41" t="str">
        <f>HYPERLINK(Table1[[#This Row],[Link]], Table1[[#This Row],[Pattern w/out Hyperlink]])</f>
        <v>Halcyon Blossom</v>
      </c>
      <c r="C1242" s="39">
        <f t="shared" si="19"/>
        <v>6</v>
      </c>
      <c r="D1242" s="39" t="s">
        <v>1596</v>
      </c>
      <c r="E1242" s="39" t="s">
        <v>1466</v>
      </c>
      <c r="F1242" s="10">
        <v>69</v>
      </c>
      <c r="G1242" s="10"/>
      <c r="H1242" s="8" t="s">
        <v>5099</v>
      </c>
      <c r="I1242" s="39" t="s">
        <v>0</v>
      </c>
      <c r="J1242" s="40" t="s">
        <v>5144</v>
      </c>
    </row>
    <row r="1243" spans="1:10" x14ac:dyDescent="0.25">
      <c r="A1243" s="15" t="s">
        <v>1534</v>
      </c>
      <c r="B1243" s="41" t="str">
        <f>HYPERLINK(Table1[[#This Row],[Link]], Table1[[#This Row],[Pattern w/out Hyperlink]])</f>
        <v>Halcyon Cedar</v>
      </c>
      <c r="C1243" s="39">
        <f t="shared" si="19"/>
        <v>6</v>
      </c>
      <c r="D1243" s="39" t="s">
        <v>1596</v>
      </c>
      <c r="E1243" s="39" t="s">
        <v>1466</v>
      </c>
      <c r="F1243" s="10">
        <v>69</v>
      </c>
      <c r="G1243" s="10"/>
      <c r="H1243" s="8" t="s">
        <v>5100</v>
      </c>
      <c r="I1243" s="39" t="s">
        <v>5090</v>
      </c>
      <c r="J1243" s="40" t="s">
        <v>5144</v>
      </c>
    </row>
    <row r="1244" spans="1:10" ht="28.5" x14ac:dyDescent="0.25">
      <c r="A1244" s="15" t="s">
        <v>4271</v>
      </c>
      <c r="B1244" s="41" t="str">
        <f>HYPERLINK(Table1[[#This Row],[Link]], Table1[[#This Row],[Pattern w/out Hyperlink]])</f>
        <v>Halftone</v>
      </c>
      <c r="C1244" s="39">
        <f t="shared" si="19"/>
        <v>6</v>
      </c>
      <c r="D1244" s="39" t="s">
        <v>2680</v>
      </c>
      <c r="E1244" s="39" t="s">
        <v>1466</v>
      </c>
      <c r="F1244" s="10">
        <f>Table1[[#This Row],[USD Pricing]]*Exchange!$A$1</f>
        <v>72.8</v>
      </c>
      <c r="G1244" s="10">
        <v>52</v>
      </c>
      <c r="H1244" s="8" t="s">
        <v>7145</v>
      </c>
      <c r="I1244" s="39" t="s">
        <v>0</v>
      </c>
      <c r="J1244" s="40" t="s">
        <v>6050</v>
      </c>
    </row>
    <row r="1245" spans="1:10" ht="28.5" x14ac:dyDescent="0.25">
      <c r="A1245" s="15" t="s">
        <v>427</v>
      </c>
      <c r="B1245" s="42" t="str">
        <f>HYPERLINK(Table1[[#This Row],[Link]], Table1[[#This Row],[Pattern w/out Hyperlink]])</f>
        <v>Halo</v>
      </c>
      <c r="C1245" s="39">
        <f t="shared" si="19"/>
        <v>6</v>
      </c>
      <c r="D1245" s="39" t="s">
        <v>20</v>
      </c>
      <c r="E1245" s="39" t="s">
        <v>1466</v>
      </c>
      <c r="F1245" s="10">
        <f>Table1[[#This Row],[USD Pricing]]*Exchange!$A$1</f>
        <v>69.929999999999993</v>
      </c>
      <c r="G1245" s="10">
        <v>49.95</v>
      </c>
      <c r="H1245" s="8" t="s">
        <v>7386</v>
      </c>
      <c r="I1245" s="39" t="s">
        <v>0</v>
      </c>
      <c r="J1245" s="40" t="s">
        <v>5378</v>
      </c>
    </row>
    <row r="1246" spans="1:10" ht="28.5" x14ac:dyDescent="0.25">
      <c r="A1246" s="15" t="s">
        <v>4828</v>
      </c>
      <c r="B1246" s="41" t="str">
        <f>HYPERLINK(Table1[[#This Row],[Link]], Table1[[#This Row],[Pattern w/out Hyperlink]])</f>
        <v>Hanbel</v>
      </c>
      <c r="C1246" s="39">
        <f t="shared" si="19"/>
        <v>6</v>
      </c>
      <c r="D1246" s="39" t="s">
        <v>21</v>
      </c>
      <c r="E1246" s="39" t="s">
        <v>1466</v>
      </c>
      <c r="F1246" s="10">
        <v>66</v>
      </c>
      <c r="G1246" s="10"/>
      <c r="H1246" s="8" t="s">
        <v>4829</v>
      </c>
      <c r="I1246" s="39" t="s">
        <v>0</v>
      </c>
      <c r="J1246" s="40" t="s">
        <v>5262</v>
      </c>
    </row>
    <row r="1247" spans="1:10" ht="28.5" x14ac:dyDescent="0.25">
      <c r="A1247" s="15" t="s">
        <v>434</v>
      </c>
      <c r="B1247" s="42" t="str">
        <f>HYPERLINK(Table1[[#This Row],[Link]], Table1[[#This Row],[Pattern w/out Hyperlink]])</f>
        <v>Harmony</v>
      </c>
      <c r="C1247" s="39">
        <f t="shared" si="19"/>
        <v>6</v>
      </c>
      <c r="D1247" s="39" t="s">
        <v>20</v>
      </c>
      <c r="E1247" s="39" t="s">
        <v>1466</v>
      </c>
      <c r="F1247" s="10">
        <f>Table1[[#This Row],[USD Pricing]]*Exchange!$A$1</f>
        <v>69.929999999999993</v>
      </c>
      <c r="G1247" s="10">
        <v>49.95</v>
      </c>
      <c r="H1247" s="8" t="s">
        <v>7387</v>
      </c>
      <c r="I1247" s="39" t="s">
        <v>5090</v>
      </c>
      <c r="J1247" s="40" t="s">
        <v>5385</v>
      </c>
    </row>
    <row r="1248" spans="1:10" x14ac:dyDescent="0.25">
      <c r="A1248" s="15" t="s">
        <v>7835</v>
      </c>
      <c r="B1248" s="41" t="str">
        <f>HYPERLINK(Table1[[#This Row],[Link]], Table1[[#This Row],[Pattern w/out Hyperlink]])</f>
        <v>Helios</v>
      </c>
      <c r="C1248" s="39">
        <f t="shared" si="19"/>
        <v>6</v>
      </c>
      <c r="D1248" s="39" t="s">
        <v>3628</v>
      </c>
      <c r="E1248" s="39" t="s">
        <v>1466</v>
      </c>
      <c r="F1248" s="10">
        <f>Table1[[#This Row],[USD Pricing]]*Exchange!$A$1</f>
        <v>67.199999999999989</v>
      </c>
      <c r="G1248" s="10">
        <v>48</v>
      </c>
      <c r="H1248" s="8" t="s">
        <v>7836</v>
      </c>
      <c r="I1248" s="39" t="s">
        <v>5090</v>
      </c>
      <c r="J1248" s="40" t="s">
        <v>5144</v>
      </c>
    </row>
    <row r="1249" spans="1:10" ht="28.5" x14ac:dyDescent="0.25">
      <c r="A1249" s="15" t="s">
        <v>441</v>
      </c>
      <c r="B1249" s="42" t="str">
        <f>HYPERLINK(Table1[[#This Row],[Link]], Table1[[#This Row],[Pattern w/out Hyperlink]])</f>
        <v>Heritage</v>
      </c>
      <c r="C1249" s="39">
        <f t="shared" si="19"/>
        <v>6</v>
      </c>
      <c r="D1249" s="39" t="s">
        <v>21</v>
      </c>
      <c r="E1249" s="39" t="s">
        <v>1466</v>
      </c>
      <c r="F1249" s="10">
        <v>72</v>
      </c>
      <c r="G1249" s="10"/>
      <c r="H1249" s="8" t="s">
        <v>1260</v>
      </c>
      <c r="I1249" s="39" t="s">
        <v>1598</v>
      </c>
      <c r="J1249" s="40" t="s">
        <v>5263</v>
      </c>
    </row>
    <row r="1250" spans="1:10" x14ac:dyDescent="0.25">
      <c r="A1250" s="15" t="s">
        <v>3518</v>
      </c>
      <c r="B1250" s="41" t="str">
        <f>HYPERLINK(Table1[[#This Row],[Link]], Table1[[#This Row],[Pattern w/out Hyperlink]])</f>
        <v>Hero 2</v>
      </c>
      <c r="C1250" s="39">
        <f t="shared" si="19"/>
        <v>6</v>
      </c>
      <c r="D1250" s="39" t="s">
        <v>3509</v>
      </c>
      <c r="E1250" s="39" t="s">
        <v>1466</v>
      </c>
      <c r="F1250" s="10">
        <f>Table1[[#This Row],[USD Pricing]]*Exchange!$A$1</f>
        <v>65.211999999999989</v>
      </c>
      <c r="G1250" s="10">
        <v>46.58</v>
      </c>
      <c r="H1250" s="8" t="s">
        <v>3578</v>
      </c>
      <c r="I1250" s="39" t="s">
        <v>1598</v>
      </c>
      <c r="J1250" s="40" t="s">
        <v>5569</v>
      </c>
    </row>
    <row r="1251" spans="1:10" x14ac:dyDescent="0.25">
      <c r="A1251" s="15" t="s">
        <v>5129</v>
      </c>
      <c r="B1251" s="41" t="str">
        <f>HYPERLINK(Table1[[#This Row],[Link]], Table1[[#This Row],[Pattern w/out Hyperlink]])</f>
        <v>Hero Heather</v>
      </c>
      <c r="C1251" s="39">
        <f t="shared" si="19"/>
        <v>6</v>
      </c>
      <c r="D1251" s="39" t="s">
        <v>3509</v>
      </c>
      <c r="E1251" s="39" t="s">
        <v>1466</v>
      </c>
      <c r="F1251" s="10">
        <f>Table1[[#This Row],[USD Pricing]]*Exchange!$A$1</f>
        <v>72.449999999999989</v>
      </c>
      <c r="G1251" s="10">
        <v>51.75</v>
      </c>
      <c r="H1251" s="8" t="s">
        <v>5130</v>
      </c>
      <c r="I1251" s="39" t="s">
        <v>1598</v>
      </c>
      <c r="J1251" s="40" t="s">
        <v>5569</v>
      </c>
    </row>
    <row r="1252" spans="1:10" ht="28.5" x14ac:dyDescent="0.25">
      <c r="A1252" s="15" t="s">
        <v>8600</v>
      </c>
      <c r="B1252" s="41" t="str">
        <f>HYPERLINK(Table1[[#This Row],[Link]], Table1[[#This Row],[Pattern w/out Hyperlink]])</f>
        <v>High Frequency</v>
      </c>
      <c r="C1252" s="39">
        <f t="shared" si="19"/>
        <v>6</v>
      </c>
      <c r="D1252" s="39" t="s">
        <v>8491</v>
      </c>
      <c r="E1252" s="39" t="s">
        <v>1466</v>
      </c>
      <c r="F1252" s="10">
        <v>68</v>
      </c>
      <c r="G1252" s="10"/>
      <c r="H1252" s="8" t="s">
        <v>8601</v>
      </c>
      <c r="I1252" s="39" t="s">
        <v>0</v>
      </c>
      <c r="J1252" s="40" t="s">
        <v>8602</v>
      </c>
    </row>
    <row r="1253" spans="1:10" ht="28.5" x14ac:dyDescent="0.25">
      <c r="A1253" s="15" t="s">
        <v>2421</v>
      </c>
      <c r="B1253" s="41" t="str">
        <f>HYPERLINK(Table1[[#This Row],[Link]], Table1[[#This Row],[Pattern w/out Hyperlink]])</f>
        <v>Holmes</v>
      </c>
      <c r="C1253" s="39">
        <f t="shared" si="19"/>
        <v>6</v>
      </c>
      <c r="D1253" s="39" t="s">
        <v>20</v>
      </c>
      <c r="E1253" s="39" t="s">
        <v>1466</v>
      </c>
      <c r="F1253" s="10">
        <f>Table1[[#This Row],[USD Pricing]]*Exchange!$A$1</f>
        <v>65.73</v>
      </c>
      <c r="G1253" s="10">
        <v>46.95</v>
      </c>
      <c r="H1253" s="8" t="s">
        <v>7391</v>
      </c>
      <c r="I1253" s="39" t="s">
        <v>0</v>
      </c>
      <c r="J1253" s="40" t="s">
        <v>7392</v>
      </c>
    </row>
    <row r="1254" spans="1:10" ht="28.5" x14ac:dyDescent="0.25">
      <c r="A1254" s="15" t="s">
        <v>460</v>
      </c>
      <c r="B1254" s="42" t="str">
        <f>HYPERLINK(Table1[[#This Row],[Link]], Table1[[#This Row],[Pattern w/out Hyperlink]])</f>
        <v>Hush</v>
      </c>
      <c r="C1254" s="39">
        <f t="shared" si="19"/>
        <v>6</v>
      </c>
      <c r="D1254" s="39" t="s">
        <v>26</v>
      </c>
      <c r="E1254" s="39" t="s">
        <v>1466</v>
      </c>
      <c r="F1254" s="10">
        <v>68.95</v>
      </c>
      <c r="G1254" s="10"/>
      <c r="H1254" s="8" t="s">
        <v>1117</v>
      </c>
      <c r="I1254" s="39" t="s">
        <v>1598</v>
      </c>
      <c r="J1254" s="40" t="s">
        <v>5166</v>
      </c>
    </row>
    <row r="1255" spans="1:10" ht="28.5" x14ac:dyDescent="0.25">
      <c r="A1255" s="15" t="s">
        <v>7725</v>
      </c>
      <c r="B1255" s="41" t="str">
        <f>HYPERLINK(Table1[[#This Row],[Link]], Table1[[#This Row],[Pattern w/out Hyperlink]])</f>
        <v>Hush 2</v>
      </c>
      <c r="C1255" s="39">
        <f t="shared" si="19"/>
        <v>6</v>
      </c>
      <c r="D1255" s="39" t="s">
        <v>26</v>
      </c>
      <c r="E1255" s="39" t="s">
        <v>1466</v>
      </c>
      <c r="F1255" s="10">
        <v>68.95</v>
      </c>
      <c r="G1255" s="10"/>
      <c r="H1255" s="8" t="s">
        <v>7726</v>
      </c>
      <c r="I1255" s="39" t="s">
        <v>1598</v>
      </c>
      <c r="J1255" s="40" t="s">
        <v>5166</v>
      </c>
    </row>
    <row r="1256" spans="1:10" x14ac:dyDescent="0.25">
      <c r="A1256" s="15" t="s">
        <v>479</v>
      </c>
      <c r="B1256" s="42" t="str">
        <f>HYPERLINK(Table1[[#This Row],[Link]], Table1[[#This Row],[Pattern w/out Hyperlink]])</f>
        <v>Intersect</v>
      </c>
      <c r="C1256" s="39">
        <f t="shared" si="19"/>
        <v>6</v>
      </c>
      <c r="D1256" s="39" t="s">
        <v>26</v>
      </c>
      <c r="E1256" s="39" t="s">
        <v>1466</v>
      </c>
      <c r="F1256" s="10">
        <v>67.5</v>
      </c>
      <c r="G1256" s="10"/>
      <c r="H1256" s="8" t="s">
        <v>1119</v>
      </c>
      <c r="I1256" s="39" t="s">
        <v>0</v>
      </c>
      <c r="J1256" s="40" t="s">
        <v>5150</v>
      </c>
    </row>
    <row r="1257" spans="1:10" x14ac:dyDescent="0.25">
      <c r="A1257" s="15" t="s">
        <v>480</v>
      </c>
      <c r="B1257" s="42" t="str">
        <f>HYPERLINK(Table1[[#This Row],[Link]], Table1[[#This Row],[Pattern w/out Hyperlink]])</f>
        <v>Interstate</v>
      </c>
      <c r="C1257" s="39">
        <f t="shared" si="19"/>
        <v>6</v>
      </c>
      <c r="D1257" s="39" t="s">
        <v>26</v>
      </c>
      <c r="E1257" s="39" t="s">
        <v>1466</v>
      </c>
      <c r="F1257" s="10">
        <v>67.25</v>
      </c>
      <c r="G1257" s="10"/>
      <c r="H1257" s="8" t="s">
        <v>1120</v>
      </c>
      <c r="I1257" s="39" t="s">
        <v>0</v>
      </c>
      <c r="J1257" s="40" t="s">
        <v>5168</v>
      </c>
    </row>
    <row r="1258" spans="1:10" x14ac:dyDescent="0.25">
      <c r="A1258" s="15" t="s">
        <v>3406</v>
      </c>
      <c r="B1258" s="42" t="str">
        <f>HYPERLINK(Table1[[#This Row],[Link]], Table1[[#This Row],[Pattern w/out Hyperlink]])</f>
        <v>Jambi Stripe Too!</v>
      </c>
      <c r="C1258" s="39">
        <f t="shared" si="19"/>
        <v>6</v>
      </c>
      <c r="D1258" s="39" t="s">
        <v>22</v>
      </c>
      <c r="E1258" s="39" t="s">
        <v>1466</v>
      </c>
      <c r="F1258" s="10">
        <f>Table1[[#This Row],[USD Pricing]]*Exchange!$A$1</f>
        <v>72.73</v>
      </c>
      <c r="G1258" s="10">
        <v>51.95</v>
      </c>
      <c r="H1258" s="8" t="s">
        <v>1727</v>
      </c>
      <c r="I1258" s="39" t="s">
        <v>0</v>
      </c>
      <c r="J1258" s="40" t="s">
        <v>5144</v>
      </c>
    </row>
    <row r="1259" spans="1:10" ht="28.5" x14ac:dyDescent="0.25">
      <c r="A1259" s="15" t="s">
        <v>3252</v>
      </c>
      <c r="B1259" s="41" t="str">
        <f>HYPERLINK(Table1[[#This Row],[Link]], Table1[[#This Row],[Pattern w/out Hyperlink]])</f>
        <v>James</v>
      </c>
      <c r="C1259" s="39">
        <f t="shared" si="19"/>
        <v>6</v>
      </c>
      <c r="D1259" s="39" t="s">
        <v>28</v>
      </c>
      <c r="E1259" s="39" t="s">
        <v>1466</v>
      </c>
      <c r="F1259" s="10">
        <f>Table1[[#This Row],[USD Pricing]]*Exchange!$A$1</f>
        <v>74.55</v>
      </c>
      <c r="G1259" s="10">
        <v>53.25</v>
      </c>
      <c r="H1259" s="8" t="s">
        <v>6724</v>
      </c>
      <c r="I1259" s="39" t="s">
        <v>0</v>
      </c>
      <c r="J1259" s="40" t="s">
        <v>5934</v>
      </c>
    </row>
    <row r="1260" spans="1:10" x14ac:dyDescent="0.25">
      <c r="A1260" s="15" t="s">
        <v>6725</v>
      </c>
      <c r="B1260" s="41" t="str">
        <f>HYPERLINK(Table1[[#This Row],[Link]], Table1[[#This Row],[Pattern w/out Hyperlink]])</f>
        <v>Jargon Uph</v>
      </c>
      <c r="C1260" s="39">
        <f t="shared" si="19"/>
        <v>6</v>
      </c>
      <c r="D1260" s="39" t="s">
        <v>28</v>
      </c>
      <c r="E1260" s="39" t="s">
        <v>1466</v>
      </c>
      <c r="F1260" s="10">
        <f>Table1[[#This Row],[USD Pricing]]*Exchange!$A$1</f>
        <v>68.459999999999994</v>
      </c>
      <c r="G1260" s="10">
        <v>48.9</v>
      </c>
      <c r="H1260" s="8" t="s">
        <v>6726</v>
      </c>
      <c r="I1260" s="39" t="s">
        <v>5090</v>
      </c>
      <c r="J1260" s="40" t="s">
        <v>5144</v>
      </c>
    </row>
    <row r="1261" spans="1:10" x14ac:dyDescent="0.25">
      <c r="A1261" s="15" t="s">
        <v>7396</v>
      </c>
      <c r="B1261" s="41" t="str">
        <f>HYPERLINK(Table1[[#This Row],[Link]], Table1[[#This Row],[Pattern w/out Hyperlink]])</f>
        <v>Java</v>
      </c>
      <c r="C1261" s="39">
        <f t="shared" si="19"/>
        <v>6</v>
      </c>
      <c r="D1261" s="39" t="s">
        <v>20</v>
      </c>
      <c r="E1261" s="39" t="s">
        <v>1466</v>
      </c>
      <c r="F1261" s="10">
        <f>Table1[[#This Row],[USD Pricing]]*Exchange!$A$1</f>
        <v>69.929999999999993</v>
      </c>
      <c r="G1261" s="10">
        <v>49.95</v>
      </c>
      <c r="H1261" s="8" t="s">
        <v>7397</v>
      </c>
      <c r="I1261" s="39" t="s">
        <v>0</v>
      </c>
      <c r="J1261" s="40" t="s">
        <v>5519</v>
      </c>
    </row>
    <row r="1262" spans="1:10" ht="28.5" x14ac:dyDescent="0.25">
      <c r="A1262" s="15" t="s">
        <v>493</v>
      </c>
      <c r="B1262" s="41" t="str">
        <f>HYPERLINK(Table1[[#This Row],[Link]], Table1[[#This Row],[Pattern w/out Hyperlink]])</f>
        <v>Journey</v>
      </c>
      <c r="C1262" s="39">
        <f t="shared" si="19"/>
        <v>6</v>
      </c>
      <c r="D1262" s="39" t="s">
        <v>2668</v>
      </c>
      <c r="E1262" s="39" t="s">
        <v>1466</v>
      </c>
      <c r="F1262" s="10">
        <v>66.25</v>
      </c>
      <c r="G1262" s="10"/>
      <c r="H1262" s="8" t="s">
        <v>8306</v>
      </c>
      <c r="I1262" s="39" t="s">
        <v>5090</v>
      </c>
      <c r="J1262" s="40" t="s">
        <v>5439</v>
      </c>
    </row>
    <row r="1263" spans="1:10" x14ac:dyDescent="0.25">
      <c r="A1263" s="15" t="s">
        <v>8307</v>
      </c>
      <c r="B1263" s="41" t="str">
        <f>HYPERLINK(Table1[[#This Row],[Link]], Table1[[#This Row],[Pattern w/out Hyperlink]])</f>
        <v>Keaton</v>
      </c>
      <c r="C1263" s="39">
        <f t="shared" si="19"/>
        <v>6</v>
      </c>
      <c r="D1263" s="39" t="s">
        <v>2668</v>
      </c>
      <c r="E1263" s="39" t="s">
        <v>1466</v>
      </c>
      <c r="F1263" s="10">
        <v>69.25</v>
      </c>
      <c r="G1263" s="10"/>
      <c r="H1263" s="8" t="s">
        <v>8308</v>
      </c>
      <c r="I1263" s="39" t="s">
        <v>0</v>
      </c>
      <c r="J1263" s="40" t="s">
        <v>8309</v>
      </c>
    </row>
    <row r="1264" spans="1:10" ht="28.5" x14ac:dyDescent="0.25">
      <c r="A1264" s="15" t="s">
        <v>500</v>
      </c>
      <c r="B1264" s="42" t="str">
        <f>HYPERLINK(Table1[[#This Row],[Link]], Table1[[#This Row],[Pattern w/out Hyperlink]])</f>
        <v>Key</v>
      </c>
      <c r="C1264" s="39">
        <f t="shared" si="19"/>
        <v>6</v>
      </c>
      <c r="D1264" s="39" t="s">
        <v>26</v>
      </c>
      <c r="E1264" s="39" t="s">
        <v>1466</v>
      </c>
      <c r="F1264" s="10">
        <v>72.25</v>
      </c>
      <c r="G1264" s="10"/>
      <c r="H1264" s="8" t="s">
        <v>1122</v>
      </c>
      <c r="I1264" s="39" t="s">
        <v>0</v>
      </c>
      <c r="J1264" s="40" t="s">
        <v>5170</v>
      </c>
    </row>
    <row r="1265" spans="1:10" ht="28.5" x14ac:dyDescent="0.25">
      <c r="A1265" s="15" t="s">
        <v>8310</v>
      </c>
      <c r="B1265" s="41" t="str">
        <f>HYPERLINK(Table1[[#This Row],[Link]], Table1[[#This Row],[Pattern w/out Hyperlink]])</f>
        <v>Kiln</v>
      </c>
      <c r="C1265" s="39">
        <f t="shared" si="19"/>
        <v>6</v>
      </c>
      <c r="D1265" s="39" t="s">
        <v>2668</v>
      </c>
      <c r="E1265" s="39" t="s">
        <v>1466</v>
      </c>
      <c r="F1265" s="10">
        <v>70.5</v>
      </c>
      <c r="G1265" s="10"/>
      <c r="H1265" s="8" t="s">
        <v>8311</v>
      </c>
      <c r="I1265" s="39" t="s">
        <v>0</v>
      </c>
      <c r="J1265" s="40" t="s">
        <v>5345</v>
      </c>
    </row>
    <row r="1266" spans="1:10" x14ac:dyDescent="0.25">
      <c r="A1266" s="15" t="s">
        <v>505</v>
      </c>
      <c r="B1266" s="42" t="str">
        <f>HYPERLINK(Table1[[#This Row],[Link]], Table1[[#This Row],[Pattern w/out Hyperlink]])</f>
        <v>Kinetic</v>
      </c>
      <c r="C1266" s="39">
        <f t="shared" si="19"/>
        <v>6</v>
      </c>
      <c r="D1266" s="39" t="s">
        <v>22</v>
      </c>
      <c r="E1266" s="39" t="s">
        <v>1466</v>
      </c>
      <c r="F1266" s="10">
        <f>Table1[[#This Row],[USD Pricing]]*Exchange!$A$1</f>
        <v>71.399999999999991</v>
      </c>
      <c r="G1266" s="10">
        <v>51</v>
      </c>
      <c r="H1266" s="8" t="s">
        <v>1323</v>
      </c>
      <c r="I1266" s="39" t="s">
        <v>0</v>
      </c>
      <c r="J1266" s="40" t="s">
        <v>5144</v>
      </c>
    </row>
    <row r="1267" spans="1:10" x14ac:dyDescent="0.25">
      <c r="A1267" s="15" t="s">
        <v>4186</v>
      </c>
      <c r="B1267" s="41" t="str">
        <f>HYPERLINK(Table1[[#This Row],[Link]], Table1[[#This Row],[Pattern w/out Hyperlink]])</f>
        <v>Kismet</v>
      </c>
      <c r="C1267" s="39">
        <f t="shared" si="19"/>
        <v>6</v>
      </c>
      <c r="D1267" s="39" t="s">
        <v>21</v>
      </c>
      <c r="E1267" s="39" t="s">
        <v>1466</v>
      </c>
      <c r="F1267" s="10">
        <v>69</v>
      </c>
      <c r="G1267" s="10"/>
      <c r="H1267" s="8" t="s">
        <v>4864</v>
      </c>
      <c r="I1267" s="39" t="s">
        <v>0</v>
      </c>
      <c r="J1267" s="40" t="s">
        <v>5271</v>
      </c>
    </row>
    <row r="1268" spans="1:10" x14ac:dyDescent="0.25">
      <c r="A1268" s="15" t="s">
        <v>8314</v>
      </c>
      <c r="B1268" s="41" t="str">
        <f>HYPERLINK(Table1[[#This Row],[Link]], Table1[[#This Row],[Pattern w/out Hyperlink]])</f>
        <v>Knoll Hopsack</v>
      </c>
      <c r="C1268" s="39">
        <f t="shared" si="19"/>
        <v>6</v>
      </c>
      <c r="D1268" s="39" t="s">
        <v>2668</v>
      </c>
      <c r="E1268" s="39" t="s">
        <v>1466</v>
      </c>
      <c r="F1268" s="10">
        <v>66.25</v>
      </c>
      <c r="G1268" s="10"/>
      <c r="H1268" s="8" t="s">
        <v>8315</v>
      </c>
      <c r="I1268" s="39" t="s">
        <v>1598</v>
      </c>
      <c r="J1268" s="40" t="s">
        <v>5208</v>
      </c>
    </row>
    <row r="1269" spans="1:10" ht="28.5" x14ac:dyDescent="0.25">
      <c r="A1269" s="15" t="s">
        <v>511</v>
      </c>
      <c r="B1269" s="42" t="str">
        <f>HYPERLINK(Table1[[#This Row],[Link]], Table1[[#This Row],[Pattern w/out Hyperlink]])</f>
        <v>Labyrinth</v>
      </c>
      <c r="C1269" s="39">
        <f t="shared" si="19"/>
        <v>6</v>
      </c>
      <c r="D1269" s="39" t="s">
        <v>20</v>
      </c>
      <c r="E1269" s="39" t="s">
        <v>1466</v>
      </c>
      <c r="F1269" s="10">
        <f>Table1[[#This Row],[USD Pricing]]*Exchange!$A$1</f>
        <v>69.929999999999993</v>
      </c>
      <c r="G1269" s="10">
        <v>49.95</v>
      </c>
      <c r="H1269" s="8" t="s">
        <v>7402</v>
      </c>
      <c r="I1269" s="39" t="s">
        <v>5090</v>
      </c>
      <c r="J1269" s="40" t="s">
        <v>5379</v>
      </c>
    </row>
    <row r="1270" spans="1:10" ht="28.5" x14ac:dyDescent="0.25">
      <c r="A1270" s="15" t="s">
        <v>7573</v>
      </c>
      <c r="B1270" s="41" t="str">
        <f>HYPERLINK(Table1[[#This Row],[Link]], Table1[[#This Row],[Pattern w/out Hyperlink]])</f>
        <v>Lake Como</v>
      </c>
      <c r="C1270" s="39">
        <f t="shared" si="19"/>
        <v>6</v>
      </c>
      <c r="D1270" s="39" t="s">
        <v>21</v>
      </c>
      <c r="E1270" s="39" t="s">
        <v>1466</v>
      </c>
      <c r="F1270" s="10">
        <v>66</v>
      </c>
      <c r="G1270" s="10"/>
      <c r="H1270" s="8" t="s">
        <v>7574</v>
      </c>
      <c r="I1270" s="39" t="s">
        <v>5090</v>
      </c>
      <c r="J1270" s="40" t="s">
        <v>7575</v>
      </c>
    </row>
    <row r="1271" spans="1:10" ht="28.5" x14ac:dyDescent="0.25">
      <c r="A1271" s="15" t="s">
        <v>514</v>
      </c>
      <c r="B1271" s="41" t="str">
        <f>HYPERLINK(Table1[[#This Row],[Link]], Table1[[#This Row],[Pattern w/out Hyperlink]])</f>
        <v>Landscape</v>
      </c>
      <c r="C1271" s="39">
        <f t="shared" si="19"/>
        <v>6</v>
      </c>
      <c r="D1271" s="39" t="s">
        <v>24</v>
      </c>
      <c r="E1271" s="39" t="s">
        <v>1466</v>
      </c>
      <c r="F1271" s="10">
        <f>Table1[[#This Row],[USD Pricing]]*Exchange!$A$1</f>
        <v>70.63</v>
      </c>
      <c r="G1271" s="10">
        <v>50.45</v>
      </c>
      <c r="H1271" s="8" t="s">
        <v>2014</v>
      </c>
      <c r="I1271" s="39" t="s">
        <v>0</v>
      </c>
      <c r="J1271" s="40" t="s">
        <v>5848</v>
      </c>
    </row>
    <row r="1272" spans="1:10" ht="42.75" x14ac:dyDescent="0.25">
      <c r="A1272" s="15" t="s">
        <v>3936</v>
      </c>
      <c r="B1272" s="41" t="str">
        <f>HYPERLINK(Table1[[#This Row],[Link]], Table1[[#This Row],[Pattern w/out Hyperlink]])</f>
        <v>Lark</v>
      </c>
      <c r="C1272" s="39">
        <f t="shared" si="19"/>
        <v>6</v>
      </c>
      <c r="D1272" s="39" t="s">
        <v>28</v>
      </c>
      <c r="E1272" s="39" t="s">
        <v>1466</v>
      </c>
      <c r="F1272" s="10">
        <f>Table1[[#This Row],[USD Pricing]]*Exchange!$A$1</f>
        <v>69.3</v>
      </c>
      <c r="G1272" s="10">
        <v>49.5</v>
      </c>
      <c r="H1272" s="8" t="s">
        <v>6377</v>
      </c>
      <c r="I1272" s="39" t="s">
        <v>1598</v>
      </c>
      <c r="J1272" s="40" t="s">
        <v>5938</v>
      </c>
    </row>
    <row r="1273" spans="1:10" ht="28.5" x14ac:dyDescent="0.25">
      <c r="A1273" s="15" t="s">
        <v>521</v>
      </c>
      <c r="B1273" s="41" t="str">
        <f>HYPERLINK(Table1[[#This Row],[Link]], Table1[[#This Row],[Pattern w/out Hyperlink]])</f>
        <v>Launch</v>
      </c>
      <c r="C1273" s="39">
        <f t="shared" si="19"/>
        <v>6</v>
      </c>
      <c r="D1273" s="39" t="s">
        <v>28</v>
      </c>
      <c r="E1273" s="39" t="s">
        <v>1466</v>
      </c>
      <c r="F1273" s="10">
        <f>Table1[[#This Row],[USD Pricing]]*Exchange!$A$1</f>
        <v>70.84</v>
      </c>
      <c r="G1273" s="10">
        <v>50.6</v>
      </c>
      <c r="H1273" s="8" t="s">
        <v>6739</v>
      </c>
      <c r="I1273" s="39" t="s">
        <v>0</v>
      </c>
      <c r="J1273" s="40" t="s">
        <v>5343</v>
      </c>
    </row>
    <row r="1274" spans="1:10" ht="28.5" x14ac:dyDescent="0.25">
      <c r="A1274" s="15" t="s">
        <v>1482</v>
      </c>
      <c r="B1274" s="42" t="str">
        <f>HYPERLINK(Table1[[#This Row],[Link]], Table1[[#This Row],[Pattern w/out Hyperlink]])</f>
        <v>Layer</v>
      </c>
      <c r="C1274" s="39">
        <f t="shared" si="19"/>
        <v>6</v>
      </c>
      <c r="D1274" s="39" t="s">
        <v>27</v>
      </c>
      <c r="E1274" s="39" t="s">
        <v>1466</v>
      </c>
      <c r="F1274" s="10">
        <v>71.5</v>
      </c>
      <c r="G1274" s="10"/>
      <c r="H1274" s="15" t="s">
        <v>2997</v>
      </c>
      <c r="I1274" s="39" t="s">
        <v>5090</v>
      </c>
      <c r="J1274" s="40" t="s">
        <v>6183</v>
      </c>
    </row>
    <row r="1275" spans="1:10" ht="28.5" x14ac:dyDescent="0.25">
      <c r="A1275" s="15" t="s">
        <v>4875</v>
      </c>
      <c r="B1275" s="41" t="str">
        <f>HYPERLINK(Table1[[#This Row],[Link]], Table1[[#This Row],[Pattern w/out Hyperlink]])</f>
        <v>Layers</v>
      </c>
      <c r="C1275" s="39">
        <f t="shared" si="19"/>
        <v>6</v>
      </c>
      <c r="D1275" s="39" t="s">
        <v>21</v>
      </c>
      <c r="E1275" s="39" t="s">
        <v>1466</v>
      </c>
      <c r="F1275" s="10">
        <v>74</v>
      </c>
      <c r="G1275" s="10"/>
      <c r="H1275" s="8" t="s">
        <v>4876</v>
      </c>
      <c r="I1275" s="39" t="s">
        <v>0</v>
      </c>
      <c r="J1275" s="40" t="s">
        <v>5274</v>
      </c>
    </row>
    <row r="1276" spans="1:10" x14ac:dyDescent="0.25">
      <c r="A1276" s="15" t="s">
        <v>527</v>
      </c>
      <c r="B1276" s="42" t="str">
        <f>HYPERLINK(Table1[[#This Row],[Link]], Table1[[#This Row],[Pattern w/out Hyperlink]])</f>
        <v>Legacy</v>
      </c>
      <c r="C1276" s="39">
        <f t="shared" si="19"/>
        <v>6</v>
      </c>
      <c r="D1276" s="39" t="s">
        <v>26</v>
      </c>
      <c r="E1276" s="39" t="s">
        <v>1466</v>
      </c>
      <c r="F1276" s="10">
        <v>65.75</v>
      </c>
      <c r="G1276" s="10"/>
      <c r="H1276" s="8" t="s">
        <v>1157</v>
      </c>
      <c r="I1276" s="39" t="s">
        <v>1598</v>
      </c>
      <c r="J1276" s="40" t="s">
        <v>5519</v>
      </c>
    </row>
    <row r="1277" spans="1:10" x14ac:dyDescent="0.25">
      <c r="A1277" s="15" t="s">
        <v>7050</v>
      </c>
      <c r="B1277" s="41" t="str">
        <f>HYPERLINK(Table1[[#This Row],[Link]], Table1[[#This Row],[Pattern w/out Hyperlink]])</f>
        <v>Leoni</v>
      </c>
      <c r="C1277" s="39">
        <f t="shared" si="19"/>
        <v>6</v>
      </c>
      <c r="D1277" s="39" t="s">
        <v>24</v>
      </c>
      <c r="E1277" s="39" t="s">
        <v>1466</v>
      </c>
      <c r="F1277" s="10">
        <f>Table1[[#This Row],[USD Pricing]]*Exchange!$A$1</f>
        <v>72.03</v>
      </c>
      <c r="G1277" s="10">
        <v>51.45</v>
      </c>
      <c r="H1277" s="8" t="s">
        <v>7051</v>
      </c>
      <c r="I1277" s="39" t="s">
        <v>0</v>
      </c>
      <c r="J1277" s="40" t="s">
        <v>5144</v>
      </c>
    </row>
    <row r="1278" spans="1:10" ht="28.5" x14ac:dyDescent="0.25">
      <c r="A1278" s="15" t="s">
        <v>8320</v>
      </c>
      <c r="B1278" s="41" t="str">
        <f>HYPERLINK(Table1[[#This Row],[Link]], Table1[[#This Row],[Pattern w/out Hyperlink]])</f>
        <v>Little Devil</v>
      </c>
      <c r="C1278" s="39">
        <f t="shared" si="19"/>
        <v>6</v>
      </c>
      <c r="D1278" s="39" t="s">
        <v>2668</v>
      </c>
      <c r="E1278" s="39" t="s">
        <v>1466</v>
      </c>
      <c r="F1278" s="10">
        <v>68.5</v>
      </c>
      <c r="G1278" s="10"/>
      <c r="H1278" s="8" t="s">
        <v>8321</v>
      </c>
      <c r="I1278" s="39" t="s">
        <v>5090</v>
      </c>
      <c r="J1278" s="40" t="s">
        <v>8322</v>
      </c>
    </row>
    <row r="1279" spans="1:10" x14ac:dyDescent="0.25">
      <c r="A1279" s="15" t="s">
        <v>548</v>
      </c>
      <c r="B1279" s="41" t="str">
        <f>HYPERLINK(Table1[[#This Row],[Link]], Table1[[#This Row],[Pattern w/out Hyperlink]])</f>
        <v>Loop</v>
      </c>
      <c r="C1279" s="39">
        <f t="shared" si="19"/>
        <v>6</v>
      </c>
      <c r="D1279" s="39" t="s">
        <v>1469</v>
      </c>
      <c r="E1279" s="39" t="s">
        <v>1466</v>
      </c>
      <c r="F1279" s="10">
        <v>75</v>
      </c>
      <c r="G1279" s="10"/>
      <c r="H1279" s="8" t="s">
        <v>1512</v>
      </c>
      <c r="I1279" s="39" t="s">
        <v>0</v>
      </c>
      <c r="J1279" s="40" t="s">
        <v>5149</v>
      </c>
    </row>
    <row r="1280" spans="1:10" x14ac:dyDescent="0.25">
      <c r="A1280" s="15" t="s">
        <v>549</v>
      </c>
      <c r="B1280" s="42" t="str">
        <f>HYPERLINK(Table1[[#This Row],[Link]], Table1[[#This Row],[Pattern w/out Hyperlink]])</f>
        <v>Lore</v>
      </c>
      <c r="C1280" s="39">
        <f t="shared" si="19"/>
        <v>6</v>
      </c>
      <c r="D1280" s="39" t="s">
        <v>28</v>
      </c>
      <c r="E1280" s="39" t="s">
        <v>1466</v>
      </c>
      <c r="F1280" s="10">
        <f>Table1[[#This Row],[USD Pricing]]*Exchange!$A$1</f>
        <v>70.699999999999989</v>
      </c>
      <c r="G1280" s="10">
        <v>50.5</v>
      </c>
      <c r="H1280" s="8" t="s">
        <v>6385</v>
      </c>
      <c r="I1280" s="39" t="s">
        <v>0</v>
      </c>
      <c r="J1280" s="40" t="s">
        <v>5149</v>
      </c>
    </row>
    <row r="1281" spans="1:10" x14ac:dyDescent="0.25">
      <c r="A1281" s="15" t="s">
        <v>3462</v>
      </c>
      <c r="B1281" s="41" t="str">
        <f>HYPERLINK(Table1[[#This Row],[Link]], Table1[[#This Row],[Pattern w/out Hyperlink]])</f>
        <v>Lumiere</v>
      </c>
      <c r="C1281" s="39">
        <f t="shared" si="19"/>
        <v>6</v>
      </c>
      <c r="D1281" s="39" t="s">
        <v>3628</v>
      </c>
      <c r="E1281" s="39" t="s">
        <v>1466</v>
      </c>
      <c r="F1281" s="10">
        <f>Table1[[#This Row],[USD Pricing]]*Exchange!$A$1</f>
        <v>72.8</v>
      </c>
      <c r="G1281" s="10">
        <v>52</v>
      </c>
      <c r="H1281" s="8" t="s">
        <v>3655</v>
      </c>
      <c r="I1281" s="39" t="s">
        <v>1598</v>
      </c>
      <c r="J1281" s="40" t="s">
        <v>5931</v>
      </c>
    </row>
    <row r="1282" spans="1:10" x14ac:dyDescent="0.25">
      <c r="A1282" s="15" t="s">
        <v>2566</v>
      </c>
      <c r="B1282" s="41" t="str">
        <f>HYPERLINK(Table1[[#This Row],[Link]], Table1[[#This Row],[Pattern w/out Hyperlink]])</f>
        <v>Lush</v>
      </c>
      <c r="C1282" s="39">
        <f t="shared" ref="C1282:C1345" si="20">IF(F1282&lt;=$L$1,$K$1,IF(AND(F1282&gt;=$L$2,F1282&lt;=$M$2),$K$2,IF(AND(F1282&gt;=$L$3,F1282&lt;=$M$3),$K$3,IF(AND(F1282&gt;=$L$4,F1282&lt;=$M$4),$K$4,IF(AND(F1282&gt;=$L$5,F1282&lt;=$M$5),$K$5,IF(AND(F1282&gt;=$L$6,F1282&lt;=$M$6),$K$6,IF(AND(F1282&gt;=$L$7,F1282&lt;=$M$7),$K$7,IF(AND(F1282&gt;=$L$8,F1282&lt;=$M$8),$K$8,IF(AND(F1282&gt;=$L$9,F1282&lt;=$M$9),$K$9,IF(AND(F1282&gt;$L$10,F1282&lt;=$M$10),$K$10,IF(AND(F1282&gt;=$L$11,F1282&lt;=$M$11),$K$11,IF(AND(F1282&gt;=$L$12,F1282&lt;=$M$12),$K$12,IF(AND(F1282&gt;=$L$13,F1282&lt;=$M$13),$K$13,IF(AND(F1282&gt;=$L$14,F1282&lt;=$M$14),$K$14,IF(AND(F1282&gt;=$L$15,F1282&lt;=$M$15),$K$15,IF(AND(F1282&gt;=$L$16,F1282&lt;=$M$16),$K$16,IF(AND(F1282&gt;=$L$17,F1282&lt;=$M$17),$K$17,IF(AND(F1282&gt;=$L$18,F1282&lt;=$M$18),$K$18,IF(AND(F1282&gt;=$L$19,F1282&lt;=$M$19),$K$19,IF(AND(F1282&gt;=$L$20,F1282&lt;=$M$20),$K$20,IF(AND(F1282&gt;=$L$21,F1282&lt;=$M$21),$K$21,IF(AND(F1282&gt;=$L$22,F1282&lt;=$M$22),$K$22,IF(AND(F1282&gt;=$L$23,F1282&lt;=$M$23),$K$23,IF(AND(F1282&gt;=$L$24,F1282&lt;=$M$24),$K$24,IF(AND(F1282&gt;=$L$25,F1282&lt;=$M$25),$K$25,IF(AND(F1282&gt;=$L$26,F1282&lt;=$M$26),$K$26,IF(AND(F1282&gt;=$L$27,F1282&lt;=$M$27),$K$27,IF(AND(F1282&gt;=$L$28,F1282&lt;=$M$28),$K$28,IF(AND(F1282&gt;=$L$29,F1282&lt;=$M$29),$K$29,IF(AND(F1282&gt;=$L$30,F1282&lt;=$M$30),$K$30,IF(AND(F1282&gt;=$L$31,F1282&lt;=$M$31),$K$31,IF(AND(F1282&gt;=$L$32,F1282&lt;=$M$32),$K$32,""))))))))))))))))))))))))))))))))</f>
        <v>6</v>
      </c>
      <c r="D1282" s="39" t="s">
        <v>2494</v>
      </c>
      <c r="E1282" s="39" t="s">
        <v>1466</v>
      </c>
      <c r="F1282" s="10">
        <f>Table1[[#This Row],[USD Pricing]]*Exchange!$A$1</f>
        <v>70.657999999999987</v>
      </c>
      <c r="G1282" s="10">
        <v>50.47</v>
      </c>
      <c r="H1282" s="8" t="s">
        <v>2567</v>
      </c>
      <c r="I1282" s="39" t="s">
        <v>1598</v>
      </c>
      <c r="J1282" s="40" t="s">
        <v>5144</v>
      </c>
    </row>
    <row r="1283" spans="1:10" ht="28.5" x14ac:dyDescent="0.25">
      <c r="A1283" s="15" t="s">
        <v>551</v>
      </c>
      <c r="B1283" s="42" t="str">
        <f>HYPERLINK(Table1[[#This Row],[Link]], Table1[[#This Row],[Pattern w/out Hyperlink]])</f>
        <v>Luster</v>
      </c>
      <c r="C1283" s="39">
        <f t="shared" si="20"/>
        <v>6</v>
      </c>
      <c r="D1283" s="39" t="s">
        <v>22</v>
      </c>
      <c r="E1283" s="39" t="s">
        <v>1466</v>
      </c>
      <c r="F1283" s="10">
        <f>Table1[[#This Row],[USD Pricing]]*Exchange!$A$1</f>
        <v>67.13</v>
      </c>
      <c r="G1283" s="10">
        <v>47.95</v>
      </c>
      <c r="H1283" s="8" t="s">
        <v>1736</v>
      </c>
      <c r="I1283" s="39" t="s">
        <v>0</v>
      </c>
      <c r="J1283" s="40" t="s">
        <v>5730</v>
      </c>
    </row>
    <row r="1284" spans="1:10" ht="28.5" x14ac:dyDescent="0.25">
      <c r="A1284" s="15" t="s">
        <v>3259</v>
      </c>
      <c r="B1284" s="41" t="str">
        <f>HYPERLINK(Table1[[#This Row],[Link]], Table1[[#This Row],[Pattern w/out Hyperlink]])</f>
        <v>Luz</v>
      </c>
      <c r="C1284" s="39">
        <f t="shared" si="20"/>
        <v>6</v>
      </c>
      <c r="D1284" s="39" t="s">
        <v>28</v>
      </c>
      <c r="E1284" s="39" t="s">
        <v>1466</v>
      </c>
      <c r="F1284" s="10">
        <f>Table1[[#This Row],[USD Pricing]]*Exchange!$A$1</f>
        <v>67.199999999999989</v>
      </c>
      <c r="G1284" s="10">
        <v>48</v>
      </c>
      <c r="H1284" s="8" t="s">
        <v>6747</v>
      </c>
      <c r="I1284" s="39" t="s">
        <v>5090</v>
      </c>
      <c r="J1284" s="40" t="s">
        <v>5947</v>
      </c>
    </row>
    <row r="1285" spans="1:10" ht="28.5" x14ac:dyDescent="0.25">
      <c r="A1285" s="15" t="s">
        <v>554</v>
      </c>
      <c r="B1285" s="42" t="str">
        <f>HYPERLINK(Table1[[#This Row],[Link]], Table1[[#This Row],[Pattern w/out Hyperlink]])</f>
        <v>Mademoiselle</v>
      </c>
      <c r="C1285" s="39">
        <f t="shared" si="20"/>
        <v>6</v>
      </c>
      <c r="D1285" s="39" t="s">
        <v>21</v>
      </c>
      <c r="E1285" s="39" t="s">
        <v>1466</v>
      </c>
      <c r="F1285" s="10">
        <v>67</v>
      </c>
      <c r="G1285" s="10"/>
      <c r="H1285" s="8" t="s">
        <v>1265</v>
      </c>
      <c r="I1285" s="39" t="s">
        <v>5090</v>
      </c>
      <c r="J1285" s="40" t="s">
        <v>5278</v>
      </c>
    </row>
    <row r="1286" spans="1:10" x14ac:dyDescent="0.25">
      <c r="A1286" s="15" t="s">
        <v>4636</v>
      </c>
      <c r="B1286" s="41" t="str">
        <f>HYPERLINK(Table1[[#This Row],[Link]], Table1[[#This Row],[Pattern w/out Hyperlink]])</f>
        <v>Madras</v>
      </c>
      <c r="C1286" s="39">
        <f t="shared" si="20"/>
        <v>6</v>
      </c>
      <c r="D1286" s="39" t="s">
        <v>20</v>
      </c>
      <c r="E1286" s="39" t="s">
        <v>1466</v>
      </c>
      <c r="F1286" s="10">
        <f>Table1[[#This Row],[USD Pricing]]*Exchange!$A$1</f>
        <v>69.929999999999993</v>
      </c>
      <c r="G1286" s="10">
        <v>49.95</v>
      </c>
      <c r="H1286" s="8" t="s">
        <v>4637</v>
      </c>
      <c r="I1286" s="39" t="s">
        <v>0</v>
      </c>
      <c r="J1286" s="40" t="s">
        <v>5339</v>
      </c>
    </row>
    <row r="1287" spans="1:10" x14ac:dyDescent="0.25">
      <c r="A1287" s="15" t="s">
        <v>1537</v>
      </c>
      <c r="B1287" s="41" t="str">
        <f>HYPERLINK(Table1[[#This Row],[Link]], Table1[[#This Row],[Pattern w/out Hyperlink]])</f>
        <v>Main Line Flax</v>
      </c>
      <c r="C1287" s="39">
        <f t="shared" si="20"/>
        <v>6</v>
      </c>
      <c r="D1287" s="39" t="s">
        <v>1596</v>
      </c>
      <c r="E1287" s="39" t="s">
        <v>1466</v>
      </c>
      <c r="F1287" s="10">
        <v>69</v>
      </c>
      <c r="G1287" s="10"/>
      <c r="H1287" s="8" t="s">
        <v>5103</v>
      </c>
      <c r="I1287" s="39" t="s">
        <v>5090</v>
      </c>
      <c r="J1287" s="40" t="s">
        <v>5431</v>
      </c>
    </row>
    <row r="1288" spans="1:10" x14ac:dyDescent="0.25">
      <c r="A1288" s="15" t="s">
        <v>3926</v>
      </c>
      <c r="B1288" s="41" t="str">
        <f>HYPERLINK(Table1[[#This Row],[Link]], Table1[[#This Row],[Pattern w/out Hyperlink]])</f>
        <v>Main Line Twist</v>
      </c>
      <c r="C1288" s="39">
        <f t="shared" si="20"/>
        <v>6</v>
      </c>
      <c r="D1288" s="39" t="s">
        <v>1596</v>
      </c>
      <c r="E1288" s="39" t="s">
        <v>1466</v>
      </c>
      <c r="F1288" s="10">
        <v>69</v>
      </c>
      <c r="G1288" s="10"/>
      <c r="H1288" s="8" t="s">
        <v>5104</v>
      </c>
      <c r="I1288" s="39" t="s">
        <v>5090</v>
      </c>
      <c r="J1288" s="40" t="s">
        <v>5431</v>
      </c>
    </row>
    <row r="1289" spans="1:10" x14ac:dyDescent="0.25">
      <c r="A1289" s="15" t="s">
        <v>557</v>
      </c>
      <c r="B1289" s="42" t="str">
        <f>HYPERLINK(Table1[[#This Row],[Link]], Table1[[#This Row],[Pattern w/out Hyperlink]])</f>
        <v>Mandala</v>
      </c>
      <c r="C1289" s="39">
        <f t="shared" si="20"/>
        <v>6</v>
      </c>
      <c r="D1289" s="39" t="s">
        <v>22</v>
      </c>
      <c r="E1289" s="39" t="s">
        <v>1466</v>
      </c>
      <c r="F1289" s="10">
        <f>Table1[[#This Row],[USD Pricing]]*Exchange!$A$1</f>
        <v>68.53</v>
      </c>
      <c r="G1289" s="10">
        <v>48.95</v>
      </c>
      <c r="H1289" s="8" t="s">
        <v>1737</v>
      </c>
      <c r="I1289" s="39" t="s">
        <v>0</v>
      </c>
      <c r="J1289" s="40" t="s">
        <v>5519</v>
      </c>
    </row>
    <row r="1290" spans="1:10" x14ac:dyDescent="0.25">
      <c r="A1290" s="15" t="s">
        <v>558</v>
      </c>
      <c r="B1290" s="42" t="str">
        <f>HYPERLINK(Table1[[#This Row],[Link]], Table1[[#This Row],[Pattern w/out Hyperlink]])</f>
        <v>Mandalay</v>
      </c>
      <c r="C1290" s="39">
        <f t="shared" si="20"/>
        <v>6</v>
      </c>
      <c r="D1290" s="39" t="s">
        <v>20</v>
      </c>
      <c r="E1290" s="39" t="s">
        <v>1466</v>
      </c>
      <c r="F1290" s="10">
        <f>Table1[[#This Row],[USD Pricing]]*Exchange!$A$1</f>
        <v>69.929999999999993</v>
      </c>
      <c r="G1290" s="10">
        <v>49.95</v>
      </c>
      <c r="H1290" s="8" t="s">
        <v>7409</v>
      </c>
      <c r="I1290" s="39" t="s">
        <v>0</v>
      </c>
      <c r="J1290" s="40" t="s">
        <v>5144</v>
      </c>
    </row>
    <row r="1291" spans="1:10" ht="28.5" x14ac:dyDescent="0.25">
      <c r="A1291" s="15" t="s">
        <v>2241</v>
      </c>
      <c r="B1291" s="42" t="str">
        <f>HYPERLINK(Table1[[#This Row],[Link]], Table1[[#This Row],[Pattern w/out Hyperlink]])</f>
        <v>Marais</v>
      </c>
      <c r="C1291" s="39">
        <f t="shared" si="20"/>
        <v>6</v>
      </c>
      <c r="D1291" s="39" t="s">
        <v>21</v>
      </c>
      <c r="E1291" s="39" t="s">
        <v>1466</v>
      </c>
      <c r="F1291" s="10">
        <v>72</v>
      </c>
      <c r="G1291" s="10"/>
      <c r="H1291" s="8" t="s">
        <v>2242</v>
      </c>
      <c r="I1291" s="39" t="s">
        <v>0</v>
      </c>
      <c r="J1291" s="40" t="s">
        <v>5280</v>
      </c>
    </row>
    <row r="1292" spans="1:10" ht="28.5" x14ac:dyDescent="0.25">
      <c r="A1292" s="15" t="s">
        <v>4280</v>
      </c>
      <c r="B1292" s="41" t="str">
        <f>HYPERLINK(Table1[[#This Row],[Link]], Table1[[#This Row],[Pattern w/out Hyperlink]])</f>
        <v>Marbles</v>
      </c>
      <c r="C1292" s="39">
        <f t="shared" si="20"/>
        <v>6</v>
      </c>
      <c r="D1292" s="39" t="s">
        <v>2680</v>
      </c>
      <c r="E1292" s="39" t="s">
        <v>1466</v>
      </c>
      <c r="F1292" s="10">
        <f>Table1[[#This Row],[USD Pricing]]*Exchange!$A$1</f>
        <v>74.199999999999989</v>
      </c>
      <c r="G1292" s="10">
        <v>53</v>
      </c>
      <c r="H1292" s="8" t="s">
        <v>7174</v>
      </c>
      <c r="I1292" s="39" t="s">
        <v>1598</v>
      </c>
      <c r="J1292" s="40" t="s">
        <v>5602</v>
      </c>
    </row>
    <row r="1293" spans="1:10" ht="28.5" x14ac:dyDescent="0.25">
      <c r="A1293" s="15" t="s">
        <v>563</v>
      </c>
      <c r="B1293" s="42" t="str">
        <f>HYPERLINK(Table1[[#This Row],[Link]], Table1[[#This Row],[Pattern w/out Hyperlink]])</f>
        <v>Marmara</v>
      </c>
      <c r="C1293" s="39">
        <f t="shared" si="20"/>
        <v>6</v>
      </c>
      <c r="D1293" s="39" t="s">
        <v>24</v>
      </c>
      <c r="E1293" s="39" t="s">
        <v>1466</v>
      </c>
      <c r="F1293" s="10">
        <f>Table1[[#This Row],[USD Pricing]]*Exchange!$A$1</f>
        <v>65.03</v>
      </c>
      <c r="G1293" s="10">
        <v>46.45</v>
      </c>
      <c r="H1293" s="8" t="s">
        <v>2019</v>
      </c>
      <c r="I1293" s="39" t="s">
        <v>5090</v>
      </c>
      <c r="J1293" s="40" t="s">
        <v>5849</v>
      </c>
    </row>
    <row r="1294" spans="1:10" ht="28.5" x14ac:dyDescent="0.25">
      <c r="A1294" s="15" t="s">
        <v>577</v>
      </c>
      <c r="B1294" s="42" t="str">
        <f>HYPERLINK(Table1[[#This Row],[Link]], Table1[[#This Row],[Pattern w/out Hyperlink]])</f>
        <v>Meander</v>
      </c>
      <c r="C1294" s="39">
        <f t="shared" si="20"/>
        <v>6</v>
      </c>
      <c r="D1294" s="39" t="s">
        <v>20</v>
      </c>
      <c r="E1294" s="39" t="s">
        <v>1466</v>
      </c>
      <c r="F1294" s="10">
        <f>Table1[[#This Row],[USD Pricing]]*Exchange!$A$1</f>
        <v>69.929999999999993</v>
      </c>
      <c r="G1294" s="10">
        <v>49.95</v>
      </c>
      <c r="H1294" s="8" t="s">
        <v>7414</v>
      </c>
      <c r="I1294" s="39" t="s">
        <v>0</v>
      </c>
      <c r="J1294" s="40" t="s">
        <v>5156</v>
      </c>
    </row>
    <row r="1295" spans="1:10" ht="28.5" x14ac:dyDescent="0.25">
      <c r="A1295" s="15" t="s">
        <v>578</v>
      </c>
      <c r="B1295" s="42" t="str">
        <f>HYPERLINK(Table1[[#This Row],[Link]], Table1[[#This Row],[Pattern w/out Hyperlink]])</f>
        <v>Measure</v>
      </c>
      <c r="C1295" s="39">
        <f t="shared" si="20"/>
        <v>6</v>
      </c>
      <c r="D1295" s="39" t="s">
        <v>27</v>
      </c>
      <c r="E1295" s="39" t="s">
        <v>1466</v>
      </c>
      <c r="F1295" s="10">
        <v>66.5</v>
      </c>
      <c r="G1295" s="10"/>
      <c r="H1295" s="15" t="s">
        <v>1351</v>
      </c>
      <c r="I1295" s="39" t="s">
        <v>0</v>
      </c>
      <c r="J1295" s="40" t="s">
        <v>6186</v>
      </c>
    </row>
    <row r="1296" spans="1:10" x14ac:dyDescent="0.25">
      <c r="A1296" s="15" t="s">
        <v>3006</v>
      </c>
      <c r="B1296" s="41" t="str">
        <f>HYPERLINK(Table1[[#This Row],[Link]], Table1[[#This Row],[Pattern w/out Hyperlink]])</f>
        <v>Melange</v>
      </c>
      <c r="C1296" s="39">
        <f t="shared" si="20"/>
        <v>6</v>
      </c>
      <c r="D1296" s="39" t="s">
        <v>27</v>
      </c>
      <c r="E1296" s="39" t="s">
        <v>1466</v>
      </c>
      <c r="F1296" s="10">
        <v>65.25</v>
      </c>
      <c r="G1296" s="10"/>
      <c r="H1296" s="15" t="s">
        <v>3007</v>
      </c>
      <c r="I1296" s="39" t="s">
        <v>5090</v>
      </c>
      <c r="J1296" s="40" t="s">
        <v>5144</v>
      </c>
    </row>
    <row r="1297" spans="1:10" x14ac:dyDescent="0.25">
      <c r="A1297" s="15" t="s">
        <v>1485</v>
      </c>
      <c r="B1297" s="41" t="str">
        <f>HYPERLINK(Table1[[#This Row],[Link]], Table1[[#This Row],[Pattern w/out Hyperlink]])</f>
        <v>Mobile</v>
      </c>
      <c r="C1297" s="39">
        <f t="shared" si="20"/>
        <v>6</v>
      </c>
      <c r="D1297" s="39" t="s">
        <v>1469</v>
      </c>
      <c r="E1297" s="39" t="s">
        <v>1466</v>
      </c>
      <c r="F1297" s="10">
        <v>69</v>
      </c>
      <c r="G1297" s="10"/>
      <c r="H1297" s="8" t="s">
        <v>1515</v>
      </c>
      <c r="I1297" s="39" t="s">
        <v>0</v>
      </c>
      <c r="J1297" s="40" t="s">
        <v>5606</v>
      </c>
    </row>
    <row r="1298" spans="1:10" x14ac:dyDescent="0.25">
      <c r="A1298" s="15" t="s">
        <v>7585</v>
      </c>
      <c r="B1298" s="41" t="str">
        <f>HYPERLINK(Table1[[#This Row],[Link]], Table1[[#This Row],[Pattern w/out Hyperlink]])</f>
        <v>Mockaire</v>
      </c>
      <c r="C1298" s="39">
        <f t="shared" si="20"/>
        <v>6</v>
      </c>
      <c r="D1298" s="39" t="s">
        <v>21</v>
      </c>
      <c r="E1298" s="39" t="s">
        <v>1466</v>
      </c>
      <c r="F1298" s="10">
        <v>67</v>
      </c>
      <c r="G1298" s="10"/>
      <c r="H1298" s="8" t="s">
        <v>7586</v>
      </c>
      <c r="I1298" s="39" t="s">
        <v>1598</v>
      </c>
      <c r="J1298" s="40" t="s">
        <v>7587</v>
      </c>
    </row>
    <row r="1299" spans="1:10" ht="28.5" x14ac:dyDescent="0.25">
      <c r="A1299" s="15" t="s">
        <v>4283</v>
      </c>
      <c r="B1299" s="41" t="str">
        <f>HYPERLINK(Table1[[#This Row],[Link]], Table1[[#This Row],[Pattern w/out Hyperlink]])</f>
        <v>Modern Blaze</v>
      </c>
      <c r="C1299" s="39">
        <f t="shared" si="20"/>
        <v>6</v>
      </c>
      <c r="D1299" s="39" t="s">
        <v>2680</v>
      </c>
      <c r="E1299" s="39" t="s">
        <v>1466</v>
      </c>
      <c r="F1299" s="10">
        <f>Table1[[#This Row],[USD Pricing]]*Exchange!$A$1</f>
        <v>69.3</v>
      </c>
      <c r="G1299" s="10">
        <v>49.5</v>
      </c>
      <c r="H1299" s="8" t="s">
        <v>7184</v>
      </c>
      <c r="I1299" s="39" t="s">
        <v>0</v>
      </c>
      <c r="J1299" s="40" t="s">
        <v>6050</v>
      </c>
    </row>
    <row r="1300" spans="1:10" x14ac:dyDescent="0.25">
      <c r="A1300" s="15" t="s">
        <v>615</v>
      </c>
      <c r="B1300" s="42" t="str">
        <f>HYPERLINK(Table1[[#This Row],[Link]], Table1[[#This Row],[Pattern w/out Hyperlink]])</f>
        <v>Monarchy</v>
      </c>
      <c r="C1300" s="39">
        <f t="shared" si="20"/>
        <v>6</v>
      </c>
      <c r="D1300" s="39" t="s">
        <v>21</v>
      </c>
      <c r="E1300" s="39" t="s">
        <v>1466</v>
      </c>
      <c r="F1300" s="10">
        <v>72</v>
      </c>
      <c r="G1300" s="10"/>
      <c r="H1300" s="8" t="s">
        <v>2246</v>
      </c>
      <c r="I1300" s="39" t="s">
        <v>0</v>
      </c>
      <c r="J1300" s="40" t="s">
        <v>5144</v>
      </c>
    </row>
    <row r="1301" spans="1:10" x14ac:dyDescent="0.25">
      <c r="A1301" s="15" t="s">
        <v>2247</v>
      </c>
      <c r="B1301" s="42" t="str">
        <f>HYPERLINK(Table1[[#This Row],[Link]], Table1[[#This Row],[Pattern w/out Hyperlink]])</f>
        <v>Montmartre</v>
      </c>
      <c r="C1301" s="39">
        <f t="shared" si="20"/>
        <v>6</v>
      </c>
      <c r="D1301" s="39" t="s">
        <v>21</v>
      </c>
      <c r="E1301" s="39" t="s">
        <v>1466</v>
      </c>
      <c r="F1301" s="10">
        <v>75</v>
      </c>
      <c r="G1301" s="10"/>
      <c r="H1301" s="8" t="s">
        <v>2248</v>
      </c>
      <c r="I1301" s="39" t="s">
        <v>5090</v>
      </c>
      <c r="J1301" s="40" t="s">
        <v>5284</v>
      </c>
    </row>
    <row r="1302" spans="1:10" x14ac:dyDescent="0.25">
      <c r="A1302" s="15" t="s">
        <v>1645</v>
      </c>
      <c r="B1302" s="42" t="str">
        <f>HYPERLINK(Table1[[#This Row],[Link]], Table1[[#This Row],[Pattern w/out Hyperlink]])</f>
        <v>Morse Code</v>
      </c>
      <c r="C1302" s="39">
        <f t="shared" si="20"/>
        <v>6</v>
      </c>
      <c r="D1302" s="39" t="s">
        <v>20</v>
      </c>
      <c r="E1302" s="39" t="s">
        <v>1466</v>
      </c>
      <c r="F1302" s="10">
        <f>Table1[[#This Row],[USD Pricing]]*Exchange!$A$1</f>
        <v>69.929999999999993</v>
      </c>
      <c r="G1302" s="10">
        <v>49.95</v>
      </c>
      <c r="H1302" s="8" t="s">
        <v>7426</v>
      </c>
      <c r="I1302" s="39" t="s">
        <v>0</v>
      </c>
      <c r="J1302" s="40" t="s">
        <v>5372</v>
      </c>
    </row>
    <row r="1303" spans="1:10" x14ac:dyDescent="0.25">
      <c r="A1303" s="15" t="s">
        <v>630</v>
      </c>
      <c r="B1303" s="42" t="str">
        <f>HYPERLINK(Table1[[#This Row],[Link]], Table1[[#This Row],[Pattern w/out Hyperlink]])</f>
        <v>Multiply</v>
      </c>
      <c r="C1303" s="39">
        <f t="shared" si="20"/>
        <v>6</v>
      </c>
      <c r="D1303" s="39" t="s">
        <v>23</v>
      </c>
      <c r="E1303" s="39" t="s">
        <v>1466</v>
      </c>
      <c r="F1303" s="10">
        <v>70.5</v>
      </c>
      <c r="G1303" s="10"/>
      <c r="H1303" s="8" t="s">
        <v>1402</v>
      </c>
      <c r="I1303" s="39" t="s">
        <v>0</v>
      </c>
      <c r="J1303" s="40" t="s">
        <v>5150</v>
      </c>
    </row>
    <row r="1304" spans="1:10" ht="28.5" x14ac:dyDescent="0.25">
      <c r="A1304" s="15" t="s">
        <v>3266</v>
      </c>
      <c r="B1304" s="41" t="str">
        <f>HYPERLINK(Table1[[#This Row],[Link]], Table1[[#This Row],[Pattern w/out Hyperlink]])</f>
        <v>Namesake</v>
      </c>
      <c r="C1304" s="39">
        <f t="shared" si="20"/>
        <v>6</v>
      </c>
      <c r="D1304" s="39" t="s">
        <v>28</v>
      </c>
      <c r="E1304" s="39" t="s">
        <v>1466</v>
      </c>
      <c r="F1304" s="10">
        <f>Table1[[#This Row],[USD Pricing]]*Exchange!$A$1</f>
        <v>72.967999999999989</v>
      </c>
      <c r="G1304" s="10">
        <v>52.12</v>
      </c>
      <c r="H1304" s="8" t="s">
        <v>6766</v>
      </c>
      <c r="I1304" s="39" t="s">
        <v>0</v>
      </c>
      <c r="J1304" s="40" t="s">
        <v>5960</v>
      </c>
    </row>
    <row r="1305" spans="1:10" ht="28.5" x14ac:dyDescent="0.25">
      <c r="A1305" s="15" t="s">
        <v>640</v>
      </c>
      <c r="B1305" s="42" t="str">
        <f>HYPERLINK(Table1[[#This Row],[Link]], Table1[[#This Row],[Pattern w/out Hyperlink]])</f>
        <v>Network</v>
      </c>
      <c r="C1305" s="39">
        <f t="shared" si="20"/>
        <v>6</v>
      </c>
      <c r="D1305" s="39" t="s">
        <v>22</v>
      </c>
      <c r="E1305" s="39" t="s">
        <v>1466</v>
      </c>
      <c r="F1305" s="10">
        <f>Table1[[#This Row],[USD Pricing]]*Exchange!$A$1</f>
        <v>67.199999999999989</v>
      </c>
      <c r="G1305" s="10">
        <v>48</v>
      </c>
      <c r="H1305" s="32" t="s">
        <v>1317</v>
      </c>
      <c r="I1305" s="39" t="s">
        <v>0</v>
      </c>
      <c r="J1305" s="40" t="s">
        <v>5659</v>
      </c>
    </row>
    <row r="1306" spans="1:10" ht="28.5" x14ac:dyDescent="0.25">
      <c r="A1306" s="15" t="s">
        <v>1972</v>
      </c>
      <c r="B1306" s="42" t="str">
        <f>HYPERLINK(Table1[[#This Row],[Link]], Table1[[#This Row],[Pattern w/out Hyperlink]])</f>
        <v>Nico</v>
      </c>
      <c r="C1306" s="39">
        <f t="shared" si="20"/>
        <v>6</v>
      </c>
      <c r="D1306" s="39" t="s">
        <v>23</v>
      </c>
      <c r="E1306" s="39" t="s">
        <v>1466</v>
      </c>
      <c r="F1306" s="10">
        <v>70.5</v>
      </c>
      <c r="G1306" s="10"/>
      <c r="H1306" s="8" t="s">
        <v>1973</v>
      </c>
      <c r="I1306" s="39" t="s">
        <v>1598</v>
      </c>
      <c r="J1306" s="40" t="s">
        <v>5759</v>
      </c>
    </row>
    <row r="1307" spans="1:10" ht="28.5" x14ac:dyDescent="0.25">
      <c r="A1307" s="15" t="s">
        <v>648</v>
      </c>
      <c r="B1307" s="42" t="str">
        <f>HYPERLINK(Table1[[#This Row],[Link]], Table1[[#This Row],[Pattern w/out Hyperlink]])</f>
        <v>No Strings Attached</v>
      </c>
      <c r="C1307" s="39">
        <f t="shared" si="20"/>
        <v>6</v>
      </c>
      <c r="D1307" s="39" t="s">
        <v>21</v>
      </c>
      <c r="E1307" s="39" t="s">
        <v>1466</v>
      </c>
      <c r="F1307" s="10">
        <v>70</v>
      </c>
      <c r="G1307" s="10"/>
      <c r="H1307" s="8" t="s">
        <v>1267</v>
      </c>
      <c r="I1307" s="39" t="s">
        <v>0</v>
      </c>
      <c r="J1307" s="40" t="s">
        <v>5288</v>
      </c>
    </row>
    <row r="1308" spans="1:10" ht="28.5" x14ac:dyDescent="0.25">
      <c r="A1308" s="15" t="s">
        <v>8100</v>
      </c>
      <c r="B1308" s="41" t="str">
        <f>HYPERLINK(Table1[[#This Row],[Link]], Table1[[#This Row],[Pattern w/out Hyperlink]])</f>
        <v>Note</v>
      </c>
      <c r="C1308" s="39">
        <f t="shared" si="20"/>
        <v>6</v>
      </c>
      <c r="D1308" s="39" t="s">
        <v>23</v>
      </c>
      <c r="E1308" s="39" t="s">
        <v>1466</v>
      </c>
      <c r="F1308" s="10">
        <v>71.25</v>
      </c>
      <c r="G1308" s="10"/>
      <c r="H1308" s="8" t="s">
        <v>8101</v>
      </c>
      <c r="I1308" s="39" t="s">
        <v>0</v>
      </c>
      <c r="J1308" s="40" t="s">
        <v>5422</v>
      </c>
    </row>
    <row r="1309" spans="1:10" x14ac:dyDescent="0.25">
      <c r="A1309" s="15" t="s">
        <v>657</v>
      </c>
      <c r="B1309" s="42" t="str">
        <f>HYPERLINK(Table1[[#This Row],[Link]], Table1[[#This Row],[Pattern w/out Hyperlink]])</f>
        <v>Oculus</v>
      </c>
      <c r="C1309" s="39">
        <f t="shared" si="20"/>
        <v>6</v>
      </c>
      <c r="D1309" s="39" t="s">
        <v>26</v>
      </c>
      <c r="E1309" s="39" t="s">
        <v>1466</v>
      </c>
      <c r="F1309" s="10">
        <v>74.5</v>
      </c>
      <c r="G1309" s="10"/>
      <c r="H1309" s="8" t="s">
        <v>1124</v>
      </c>
      <c r="I1309" s="39" t="s">
        <v>0</v>
      </c>
      <c r="J1309" s="40" t="s">
        <v>5176</v>
      </c>
    </row>
    <row r="1310" spans="1:10" ht="28.5" x14ac:dyDescent="0.25">
      <c r="A1310" s="15" t="s">
        <v>659</v>
      </c>
      <c r="B1310" s="42" t="str">
        <f>HYPERLINK(Table1[[#This Row],[Link]], Table1[[#This Row],[Pattern w/out Hyperlink]])</f>
        <v>Odyssey</v>
      </c>
      <c r="C1310" s="39">
        <f t="shared" si="20"/>
        <v>6</v>
      </c>
      <c r="D1310" s="39" t="s">
        <v>26</v>
      </c>
      <c r="E1310" s="39" t="s">
        <v>1466</v>
      </c>
      <c r="F1310" s="10">
        <v>72.25</v>
      </c>
      <c r="G1310" s="10"/>
      <c r="H1310" s="8" t="s">
        <v>1125</v>
      </c>
      <c r="I1310" s="39" t="s">
        <v>0</v>
      </c>
      <c r="J1310" s="40" t="s">
        <v>5170</v>
      </c>
    </row>
    <row r="1311" spans="1:10" ht="28.5" x14ac:dyDescent="0.25">
      <c r="A1311" s="15" t="s">
        <v>660</v>
      </c>
      <c r="B1311" s="42" t="str">
        <f>HYPERLINK(Table1[[#This Row],[Link]], Table1[[#This Row],[Pattern w/out Hyperlink]])</f>
        <v>Officine</v>
      </c>
      <c r="C1311" s="39">
        <f t="shared" si="20"/>
        <v>6</v>
      </c>
      <c r="D1311" s="39" t="s">
        <v>21</v>
      </c>
      <c r="E1311" s="39" t="s">
        <v>1466</v>
      </c>
      <c r="F1311" s="10">
        <v>74</v>
      </c>
      <c r="G1311" s="10"/>
      <c r="H1311" s="8" t="s">
        <v>2251</v>
      </c>
      <c r="I1311" s="39" t="s">
        <v>5090</v>
      </c>
      <c r="J1311" s="40" t="s">
        <v>5260</v>
      </c>
    </row>
    <row r="1312" spans="1:10" ht="28.5" x14ac:dyDescent="0.25">
      <c r="A1312" s="15" t="s">
        <v>4289</v>
      </c>
      <c r="B1312" s="41" t="str">
        <f>HYPERLINK(Table1[[#This Row],[Link]], Table1[[#This Row],[Pattern w/out Hyperlink]])</f>
        <v>Ooh La Lana</v>
      </c>
      <c r="C1312" s="39">
        <f t="shared" si="20"/>
        <v>6</v>
      </c>
      <c r="D1312" s="39" t="s">
        <v>2680</v>
      </c>
      <c r="E1312" s="39" t="s">
        <v>1466</v>
      </c>
      <c r="F1312" s="10">
        <f>Table1[[#This Row],[USD Pricing]]*Exchange!$A$1</f>
        <v>69.929999999999993</v>
      </c>
      <c r="G1312" s="10">
        <v>49.95</v>
      </c>
      <c r="H1312" s="8" t="s">
        <v>7196</v>
      </c>
      <c r="I1312" s="39" t="s">
        <v>1598</v>
      </c>
      <c r="J1312" s="40" t="s">
        <v>5166</v>
      </c>
    </row>
    <row r="1313" spans="1:10" x14ac:dyDescent="0.25">
      <c r="A1313" s="15" t="s">
        <v>3268</v>
      </c>
      <c r="B1313" s="41" t="str">
        <f>HYPERLINK(Table1[[#This Row],[Link]], Table1[[#This Row],[Pattern w/out Hyperlink]])</f>
        <v>Oomph</v>
      </c>
      <c r="C1313" s="39">
        <f t="shared" si="20"/>
        <v>6</v>
      </c>
      <c r="D1313" s="39" t="s">
        <v>28</v>
      </c>
      <c r="E1313" s="39" t="s">
        <v>1466</v>
      </c>
      <c r="F1313" s="10">
        <f>Table1[[#This Row],[USD Pricing]]*Exchange!$A$1</f>
        <v>74.69</v>
      </c>
      <c r="G1313" s="10">
        <v>53.35</v>
      </c>
      <c r="H1313" s="8" t="s">
        <v>6768</v>
      </c>
      <c r="I1313" s="39" t="s">
        <v>5090</v>
      </c>
      <c r="J1313" s="40" t="s">
        <v>5634</v>
      </c>
    </row>
    <row r="1314" spans="1:10" ht="28.5" x14ac:dyDescent="0.25">
      <c r="A1314" s="15" t="s">
        <v>680</v>
      </c>
      <c r="B1314" s="42" t="str">
        <f>HYPERLINK(Table1[[#This Row],[Link]], Table1[[#This Row],[Pattern w/out Hyperlink]])</f>
        <v>Palatine</v>
      </c>
      <c r="C1314" s="39">
        <f t="shared" si="20"/>
        <v>6</v>
      </c>
      <c r="D1314" s="39" t="s">
        <v>26</v>
      </c>
      <c r="E1314" s="39" t="s">
        <v>1466</v>
      </c>
      <c r="F1314" s="10">
        <v>71.75</v>
      </c>
      <c r="G1314" s="10"/>
      <c r="H1314" s="8" t="s">
        <v>1172</v>
      </c>
      <c r="I1314" s="39" t="s">
        <v>0</v>
      </c>
      <c r="J1314" s="40" t="s">
        <v>7736</v>
      </c>
    </row>
    <row r="1315" spans="1:10" ht="28.5" x14ac:dyDescent="0.25">
      <c r="A1315" s="15" t="s">
        <v>681</v>
      </c>
      <c r="B1315" s="42" t="str">
        <f>HYPERLINK(Table1[[#This Row],[Link]], Table1[[#This Row],[Pattern w/out Hyperlink]])</f>
        <v>Palatine 2</v>
      </c>
      <c r="C1315" s="39">
        <f t="shared" si="20"/>
        <v>6</v>
      </c>
      <c r="D1315" s="39" t="s">
        <v>26</v>
      </c>
      <c r="E1315" s="39" t="s">
        <v>1466</v>
      </c>
      <c r="F1315" s="10">
        <v>71.75</v>
      </c>
      <c r="G1315" s="10"/>
      <c r="H1315" s="8" t="s">
        <v>1127</v>
      </c>
      <c r="I1315" s="39" t="s">
        <v>0</v>
      </c>
      <c r="J1315" s="40" t="s">
        <v>7736</v>
      </c>
    </row>
    <row r="1316" spans="1:10" ht="28.5" x14ac:dyDescent="0.25">
      <c r="A1316" s="15" t="s">
        <v>4647</v>
      </c>
      <c r="B1316" s="41" t="str">
        <f>HYPERLINK(Table1[[#This Row],[Link]], Table1[[#This Row],[Pattern w/out Hyperlink]])</f>
        <v>Palmetto</v>
      </c>
      <c r="C1316" s="39">
        <f t="shared" si="20"/>
        <v>6</v>
      </c>
      <c r="D1316" s="39" t="s">
        <v>20</v>
      </c>
      <c r="E1316" s="39" t="s">
        <v>1466</v>
      </c>
      <c r="F1316" s="10">
        <f>Table1[[#This Row],[USD Pricing]]*Exchange!$A$1</f>
        <v>69.929999999999993</v>
      </c>
      <c r="G1316" s="10">
        <v>49.95</v>
      </c>
      <c r="H1316" s="8" t="s">
        <v>7438</v>
      </c>
      <c r="I1316" s="39" t="s">
        <v>0</v>
      </c>
      <c r="J1316" s="40" t="s">
        <v>5366</v>
      </c>
    </row>
    <row r="1317" spans="1:10" x14ac:dyDescent="0.25">
      <c r="A1317" s="15" t="s">
        <v>2131</v>
      </c>
      <c r="B1317" s="42" t="str">
        <f>HYPERLINK(Table1[[#This Row],[Link]], Table1[[#This Row],[Pattern w/out Hyperlink]])</f>
        <v>Pantheon</v>
      </c>
      <c r="C1317" s="39">
        <f t="shared" si="20"/>
        <v>6</v>
      </c>
      <c r="D1317" s="39" t="s">
        <v>28</v>
      </c>
      <c r="E1317" s="39" t="s">
        <v>1466</v>
      </c>
      <c r="F1317" s="10">
        <f>Table1[[#This Row],[USD Pricing]]*Exchange!$A$1</f>
        <v>65.45</v>
      </c>
      <c r="G1317" s="10">
        <v>46.75</v>
      </c>
      <c r="H1317" s="8" t="s">
        <v>6399</v>
      </c>
      <c r="I1317" s="39" t="s">
        <v>0</v>
      </c>
      <c r="J1317" s="40" t="s">
        <v>5353</v>
      </c>
    </row>
    <row r="1318" spans="1:10" x14ac:dyDescent="0.25">
      <c r="A1318" s="15" t="s">
        <v>687</v>
      </c>
      <c r="B1318" s="41" t="str">
        <f>HYPERLINK(Table1[[#This Row],[Link]], Table1[[#This Row],[Pattern w/out Hyperlink]])</f>
        <v>Paramour</v>
      </c>
      <c r="C1318" s="39">
        <f t="shared" si="20"/>
        <v>6</v>
      </c>
      <c r="D1318" s="39" t="s">
        <v>2494</v>
      </c>
      <c r="E1318" s="39" t="s">
        <v>1466</v>
      </c>
      <c r="F1318" s="10">
        <f>Table1[[#This Row],[USD Pricing]]*Exchange!$A$1</f>
        <v>67.773999999999987</v>
      </c>
      <c r="G1318" s="10">
        <v>48.41</v>
      </c>
      <c r="H1318" s="8" t="s">
        <v>4198</v>
      </c>
      <c r="I1318" s="39" t="s">
        <v>5090</v>
      </c>
      <c r="J1318" s="40" t="s">
        <v>5150</v>
      </c>
    </row>
    <row r="1319" spans="1:10" x14ac:dyDescent="0.25">
      <c r="A1319" s="15" t="s">
        <v>7847</v>
      </c>
      <c r="B1319" s="41" t="str">
        <f>HYPERLINK(Table1[[#This Row],[Link]], Table1[[#This Row],[Pattern w/out Hyperlink]])</f>
        <v>Parlor</v>
      </c>
      <c r="C1319" s="39">
        <f t="shared" si="20"/>
        <v>6</v>
      </c>
      <c r="D1319" s="39" t="s">
        <v>3628</v>
      </c>
      <c r="E1319" s="39" t="s">
        <v>1466</v>
      </c>
      <c r="F1319" s="10">
        <f>Table1[[#This Row],[USD Pricing]]*Exchange!$A$1</f>
        <v>71.399999999999991</v>
      </c>
      <c r="G1319" s="10">
        <v>51</v>
      </c>
      <c r="H1319" s="8" t="s">
        <v>7848</v>
      </c>
      <c r="I1319" s="39" t="s">
        <v>5090</v>
      </c>
      <c r="J1319" s="40" t="s">
        <v>7820</v>
      </c>
    </row>
    <row r="1320" spans="1:10" x14ac:dyDescent="0.25">
      <c r="A1320" s="15" t="s">
        <v>696</v>
      </c>
      <c r="B1320" s="42" t="str">
        <f>HYPERLINK(Table1[[#This Row],[Link]], Table1[[#This Row],[Pattern w/out Hyperlink]])</f>
        <v>Pause</v>
      </c>
      <c r="C1320" s="39">
        <f t="shared" si="20"/>
        <v>6</v>
      </c>
      <c r="D1320" s="39" t="s">
        <v>27</v>
      </c>
      <c r="E1320" s="39" t="s">
        <v>1466</v>
      </c>
      <c r="F1320" s="10">
        <v>70.25</v>
      </c>
      <c r="G1320" s="10"/>
      <c r="H1320" s="15" t="s">
        <v>1373</v>
      </c>
      <c r="I1320" s="39" t="s">
        <v>5090</v>
      </c>
      <c r="J1320" s="40" t="s">
        <v>5150</v>
      </c>
    </row>
    <row r="1321" spans="1:10" x14ac:dyDescent="0.25">
      <c r="A1321" s="15" t="s">
        <v>7757</v>
      </c>
      <c r="B1321" s="41" t="str">
        <f>HYPERLINK(Table1[[#This Row],[Link]], Table1[[#This Row],[Pattern w/out Hyperlink]])</f>
        <v>Penta</v>
      </c>
      <c r="C1321" s="39">
        <f t="shared" si="20"/>
        <v>6</v>
      </c>
      <c r="D1321" s="39" t="s">
        <v>1596</v>
      </c>
      <c r="E1321" s="39" t="s">
        <v>1466</v>
      </c>
      <c r="F1321" s="10">
        <v>66</v>
      </c>
      <c r="G1321" s="10"/>
      <c r="H1321" s="8" t="s">
        <v>7758</v>
      </c>
      <c r="I1321" s="39" t="s">
        <v>0</v>
      </c>
      <c r="J1321" s="40" t="s">
        <v>5436</v>
      </c>
    </row>
    <row r="1322" spans="1:10" x14ac:dyDescent="0.25">
      <c r="A1322" s="15" t="s">
        <v>2256</v>
      </c>
      <c r="B1322" s="42" t="str">
        <f>HYPERLINK(Table1[[#This Row],[Link]], Table1[[#This Row],[Pattern w/out Hyperlink]])</f>
        <v>Peony</v>
      </c>
      <c r="C1322" s="39">
        <f t="shared" si="20"/>
        <v>6</v>
      </c>
      <c r="D1322" s="39" t="s">
        <v>21</v>
      </c>
      <c r="E1322" s="39" t="s">
        <v>1466</v>
      </c>
      <c r="F1322" s="10">
        <v>73</v>
      </c>
      <c r="G1322" s="10"/>
      <c r="H1322" s="8" t="s">
        <v>2257</v>
      </c>
      <c r="I1322" s="39" t="s">
        <v>0</v>
      </c>
      <c r="J1322" s="40" t="s">
        <v>5292</v>
      </c>
    </row>
    <row r="1323" spans="1:10" ht="28.5" x14ac:dyDescent="0.25">
      <c r="A1323" s="15" t="s">
        <v>711</v>
      </c>
      <c r="B1323" s="42" t="str">
        <f>HYPERLINK(Table1[[#This Row],[Link]], Table1[[#This Row],[Pattern w/out Hyperlink]])</f>
        <v>Pinball</v>
      </c>
      <c r="C1323" s="39">
        <f t="shared" si="20"/>
        <v>6</v>
      </c>
      <c r="D1323" s="39" t="s">
        <v>22</v>
      </c>
      <c r="E1323" s="39" t="s">
        <v>1466</v>
      </c>
      <c r="F1323" s="10">
        <f>Table1[[#This Row],[USD Pricing]]*Exchange!$A$1</f>
        <v>65.73</v>
      </c>
      <c r="G1323" s="10">
        <v>46.95</v>
      </c>
      <c r="H1323" s="8" t="s">
        <v>1757</v>
      </c>
      <c r="I1323" s="39" t="s">
        <v>0</v>
      </c>
      <c r="J1323" s="40" t="s">
        <v>6141</v>
      </c>
    </row>
    <row r="1324" spans="1:10" ht="28.5" x14ac:dyDescent="0.25">
      <c r="A1324" s="15" t="s">
        <v>716</v>
      </c>
      <c r="B1324" s="42" t="str">
        <f>HYPERLINK(Table1[[#This Row],[Link]], Table1[[#This Row],[Pattern w/out Hyperlink]])</f>
        <v>Pip</v>
      </c>
      <c r="C1324" s="39">
        <f t="shared" si="20"/>
        <v>6</v>
      </c>
      <c r="D1324" s="39" t="s">
        <v>28</v>
      </c>
      <c r="E1324" s="39" t="s">
        <v>1466</v>
      </c>
      <c r="F1324" s="10">
        <f>Table1[[#This Row],[USD Pricing]]*Exchange!$A$1</f>
        <v>66.5</v>
      </c>
      <c r="G1324" s="10">
        <v>47.5</v>
      </c>
      <c r="H1324" s="8" t="s">
        <v>6410</v>
      </c>
      <c r="I1324" s="39" t="s">
        <v>5090</v>
      </c>
      <c r="J1324" s="40" t="s">
        <v>5890</v>
      </c>
    </row>
    <row r="1325" spans="1:10" x14ac:dyDescent="0.25">
      <c r="A1325" s="15" t="s">
        <v>2261</v>
      </c>
      <c r="B1325" s="41" t="str">
        <f>HYPERLINK(Table1[[#This Row],[Link]], Table1[[#This Row],[Pattern w/out Hyperlink]])</f>
        <v>Pixel</v>
      </c>
      <c r="C1325" s="39">
        <f t="shared" si="20"/>
        <v>6</v>
      </c>
      <c r="D1325" s="39" t="s">
        <v>26</v>
      </c>
      <c r="E1325" s="39" t="s">
        <v>1466</v>
      </c>
      <c r="F1325" s="10">
        <v>72.75</v>
      </c>
      <c r="G1325" s="10"/>
      <c r="H1325" s="8" t="s">
        <v>4677</v>
      </c>
      <c r="I1325" s="39" t="s">
        <v>0</v>
      </c>
      <c r="J1325" s="40" t="s">
        <v>5180</v>
      </c>
    </row>
    <row r="1326" spans="1:10" x14ac:dyDescent="0.25">
      <c r="A1326" s="15" t="s">
        <v>720</v>
      </c>
      <c r="B1326" s="42" t="str">
        <f>HYPERLINK(Table1[[#This Row],[Link]], Table1[[#This Row],[Pattern w/out Hyperlink]])</f>
        <v>Plaid All Over</v>
      </c>
      <c r="C1326" s="39">
        <f t="shared" si="20"/>
        <v>6</v>
      </c>
      <c r="D1326" s="39" t="s">
        <v>21</v>
      </c>
      <c r="E1326" s="39" t="s">
        <v>1466</v>
      </c>
      <c r="F1326" s="10">
        <v>70</v>
      </c>
      <c r="G1326" s="10"/>
      <c r="H1326" s="8" t="s">
        <v>2263</v>
      </c>
      <c r="I1326" s="39" t="s">
        <v>0</v>
      </c>
      <c r="J1326" s="40" t="s">
        <v>5144</v>
      </c>
    </row>
    <row r="1327" spans="1:10" x14ac:dyDescent="0.25">
      <c r="A1327" s="15" t="s">
        <v>5062</v>
      </c>
      <c r="B1327" s="41" t="str">
        <f>HYPERLINK(Table1[[#This Row],[Link]], Table1[[#This Row],[Pattern w/out Hyperlink]])</f>
        <v>Plaid-itude</v>
      </c>
      <c r="C1327" s="39">
        <f t="shared" si="20"/>
        <v>6</v>
      </c>
      <c r="D1327" s="39" t="s">
        <v>22</v>
      </c>
      <c r="E1327" s="39" t="s">
        <v>1466</v>
      </c>
      <c r="F1327" s="10">
        <f>Table1[[#This Row],[USD Pricing]]*Exchange!$A$1</f>
        <v>74.899999999999991</v>
      </c>
      <c r="G1327" s="10">
        <v>53.5</v>
      </c>
      <c r="H1327" s="8" t="s">
        <v>5063</v>
      </c>
      <c r="I1327" s="39" t="s">
        <v>0</v>
      </c>
      <c r="J1327" s="40" t="s">
        <v>5184</v>
      </c>
    </row>
    <row r="1328" spans="1:10" ht="28.5" x14ac:dyDescent="0.25">
      <c r="A1328" s="15" t="s">
        <v>3270</v>
      </c>
      <c r="B1328" s="41" t="str">
        <f>HYPERLINK(Table1[[#This Row],[Link]], Table1[[#This Row],[Pattern w/out Hyperlink]])</f>
        <v>Playlist</v>
      </c>
      <c r="C1328" s="39">
        <f t="shared" si="20"/>
        <v>6</v>
      </c>
      <c r="D1328" s="39" t="s">
        <v>28</v>
      </c>
      <c r="E1328" s="39" t="s">
        <v>1466</v>
      </c>
      <c r="F1328" s="10">
        <f>Table1[[#This Row],[USD Pricing]]*Exchange!$A$1</f>
        <v>67.69</v>
      </c>
      <c r="G1328" s="10">
        <v>48.35</v>
      </c>
      <c r="H1328" s="8" t="s">
        <v>6780</v>
      </c>
      <c r="I1328" s="39" t="s">
        <v>0</v>
      </c>
      <c r="J1328" s="40" t="s">
        <v>5952</v>
      </c>
    </row>
    <row r="1329" spans="1:10" x14ac:dyDescent="0.25">
      <c r="A1329" s="15" t="s">
        <v>726</v>
      </c>
      <c r="B1329" s="41" t="str">
        <f>HYPERLINK(Table1[[#This Row],[Link]], Table1[[#This Row],[Pattern w/out Hyperlink]])</f>
        <v>Plush</v>
      </c>
      <c r="C1329" s="39">
        <f t="shared" si="20"/>
        <v>6</v>
      </c>
      <c r="D1329" s="39" t="s">
        <v>2680</v>
      </c>
      <c r="E1329" s="39" t="s">
        <v>1466</v>
      </c>
      <c r="F1329" s="10">
        <f>Table1[[#This Row],[USD Pricing]]*Exchange!$A$1</f>
        <v>73.5</v>
      </c>
      <c r="G1329" s="10">
        <v>52.5</v>
      </c>
      <c r="H1329" s="8" t="s">
        <v>7205</v>
      </c>
      <c r="I1329" s="39" t="s">
        <v>1598</v>
      </c>
      <c r="J1329" s="40" t="s">
        <v>5144</v>
      </c>
    </row>
    <row r="1330" spans="1:10" x14ac:dyDescent="0.25">
      <c r="A1330" s="15" t="s">
        <v>3271</v>
      </c>
      <c r="B1330" s="41" t="str">
        <f>HYPERLINK(Table1[[#This Row],[Link]], Table1[[#This Row],[Pattern w/out Hyperlink]])</f>
        <v>Plush Life</v>
      </c>
      <c r="C1330" s="39">
        <f t="shared" si="20"/>
        <v>6</v>
      </c>
      <c r="D1330" s="39" t="s">
        <v>28</v>
      </c>
      <c r="E1330" s="39" t="s">
        <v>1466</v>
      </c>
      <c r="F1330" s="10">
        <f>Table1[[#This Row],[USD Pricing]]*Exchange!$A$1</f>
        <v>74.199999999999989</v>
      </c>
      <c r="G1330" s="10">
        <v>53</v>
      </c>
      <c r="H1330" s="8" t="s">
        <v>6781</v>
      </c>
      <c r="I1330" s="39" t="s">
        <v>1598</v>
      </c>
      <c r="J1330" s="40" t="s">
        <v>5144</v>
      </c>
    </row>
    <row r="1331" spans="1:10" x14ac:dyDescent="0.25">
      <c r="A1331" s="15" t="s">
        <v>4294</v>
      </c>
      <c r="B1331" s="41" t="str">
        <f>HYPERLINK(Table1[[#This Row],[Link]], Table1[[#This Row],[Pattern w/out Hyperlink]])</f>
        <v>Polka Dotty</v>
      </c>
      <c r="C1331" s="39">
        <f t="shared" si="20"/>
        <v>6</v>
      </c>
      <c r="D1331" s="39" t="s">
        <v>2680</v>
      </c>
      <c r="E1331" s="39" t="s">
        <v>1466</v>
      </c>
      <c r="F1331" s="10">
        <f>Table1[[#This Row],[USD Pricing]]*Exchange!$A$1</f>
        <v>69.3</v>
      </c>
      <c r="G1331" s="10">
        <v>49.5</v>
      </c>
      <c r="H1331" s="8" t="s">
        <v>7206</v>
      </c>
      <c r="I1331" s="39" t="s">
        <v>5090</v>
      </c>
      <c r="J1331" s="40" t="s">
        <v>5932</v>
      </c>
    </row>
    <row r="1332" spans="1:10" ht="28.5" x14ac:dyDescent="0.25">
      <c r="A1332" s="15" t="s">
        <v>733</v>
      </c>
      <c r="B1332" s="42" t="str">
        <f>HYPERLINK(Table1[[#This Row],[Link]], Table1[[#This Row],[Pattern w/out Hyperlink]])</f>
        <v>Portico</v>
      </c>
      <c r="C1332" s="39">
        <f t="shared" si="20"/>
        <v>6</v>
      </c>
      <c r="D1332" s="39" t="s">
        <v>20</v>
      </c>
      <c r="E1332" s="39" t="s">
        <v>1466</v>
      </c>
      <c r="F1332" s="10">
        <f>Table1[[#This Row],[USD Pricing]]*Exchange!$A$1</f>
        <v>69.929999999999993</v>
      </c>
      <c r="G1332" s="10">
        <v>49.95</v>
      </c>
      <c r="H1332" s="8" t="s">
        <v>7443</v>
      </c>
      <c r="I1332" s="39" t="s">
        <v>0</v>
      </c>
      <c r="J1332" s="40" t="s">
        <v>5387</v>
      </c>
    </row>
    <row r="1333" spans="1:10" ht="28.5" x14ac:dyDescent="0.25">
      <c r="A1333" s="15" t="s">
        <v>8370</v>
      </c>
      <c r="B1333" s="41" t="str">
        <f>HYPERLINK(Table1[[#This Row],[Link]], Table1[[#This Row],[Pattern w/out Hyperlink]])</f>
        <v>Prestini by Toni Prestini, 1947</v>
      </c>
      <c r="C1333" s="39">
        <f t="shared" si="20"/>
        <v>6</v>
      </c>
      <c r="D1333" s="39" t="s">
        <v>2668</v>
      </c>
      <c r="E1333" s="39" t="s">
        <v>1466</v>
      </c>
      <c r="F1333" s="10">
        <v>70.5</v>
      </c>
      <c r="G1333" s="10"/>
      <c r="H1333" s="8" t="s">
        <v>8371</v>
      </c>
      <c r="I1333" s="39" t="s">
        <v>1598</v>
      </c>
      <c r="J1333" s="40" t="s">
        <v>5377</v>
      </c>
    </row>
    <row r="1334" spans="1:10" ht="28.5" x14ac:dyDescent="0.25">
      <c r="A1334" s="15" t="s">
        <v>4296</v>
      </c>
      <c r="B1334" s="41" t="str">
        <f>HYPERLINK(Table1[[#This Row],[Link]], Table1[[#This Row],[Pattern w/out Hyperlink]])</f>
        <v>Promenade</v>
      </c>
      <c r="C1334" s="39">
        <f t="shared" si="20"/>
        <v>6</v>
      </c>
      <c r="D1334" s="39" t="s">
        <v>2680</v>
      </c>
      <c r="E1334" s="39" t="s">
        <v>1466</v>
      </c>
      <c r="F1334" s="10">
        <f>Table1[[#This Row],[USD Pricing]]*Exchange!$A$1</f>
        <v>69.929999999999993</v>
      </c>
      <c r="G1334" s="10">
        <v>49.95</v>
      </c>
      <c r="H1334" s="8" t="s">
        <v>7209</v>
      </c>
      <c r="I1334" s="39" t="s">
        <v>5090</v>
      </c>
      <c r="J1334" s="40" t="s">
        <v>5883</v>
      </c>
    </row>
    <row r="1335" spans="1:10" ht="28.5" x14ac:dyDescent="0.25">
      <c r="A1335" s="15" t="s">
        <v>3397</v>
      </c>
      <c r="B1335" s="41" t="str">
        <f>HYPERLINK(Table1[[#This Row],[Link]], Table1[[#This Row],[Pattern w/out Hyperlink]])</f>
        <v>Propeller</v>
      </c>
      <c r="C1335" s="39">
        <f t="shared" si="20"/>
        <v>6</v>
      </c>
      <c r="D1335" s="39" t="s">
        <v>1469</v>
      </c>
      <c r="E1335" s="39" t="s">
        <v>1466</v>
      </c>
      <c r="F1335" s="10">
        <v>69</v>
      </c>
      <c r="G1335" s="10"/>
      <c r="H1335" s="8" t="s">
        <v>3399</v>
      </c>
      <c r="I1335" s="39" t="s">
        <v>0</v>
      </c>
      <c r="J1335" s="40" t="s">
        <v>5619</v>
      </c>
    </row>
    <row r="1336" spans="1:10" x14ac:dyDescent="0.25">
      <c r="A1336" s="15" t="s">
        <v>2270</v>
      </c>
      <c r="B1336" s="42" t="str">
        <f>HYPERLINK(Table1[[#This Row],[Link]], Table1[[#This Row],[Pattern w/out Hyperlink]])</f>
        <v>Pureapex</v>
      </c>
      <c r="C1336" s="39">
        <f t="shared" si="20"/>
        <v>6</v>
      </c>
      <c r="D1336" s="39" t="s">
        <v>21</v>
      </c>
      <c r="E1336" s="39" t="s">
        <v>1466</v>
      </c>
      <c r="F1336" s="10">
        <v>73</v>
      </c>
      <c r="G1336" s="10"/>
      <c r="H1336" s="8" t="s">
        <v>2271</v>
      </c>
      <c r="I1336" s="39" t="s">
        <v>5090</v>
      </c>
      <c r="J1336" s="40" t="s">
        <v>5144</v>
      </c>
    </row>
    <row r="1337" spans="1:10" x14ac:dyDescent="0.25">
      <c r="A1337" s="15" t="s">
        <v>2276</v>
      </c>
      <c r="B1337" s="42" t="str">
        <f>HYPERLINK(Table1[[#This Row],[Link]], Table1[[#This Row],[Pattern w/out Hyperlink]])</f>
        <v>Purechallis</v>
      </c>
      <c r="C1337" s="39">
        <f t="shared" si="20"/>
        <v>6</v>
      </c>
      <c r="D1337" s="39" t="s">
        <v>21</v>
      </c>
      <c r="E1337" s="39" t="s">
        <v>1466</v>
      </c>
      <c r="F1337" s="10">
        <v>71</v>
      </c>
      <c r="G1337" s="10"/>
      <c r="H1337" s="8" t="s">
        <v>2277</v>
      </c>
      <c r="I1337" s="39" t="s">
        <v>5090</v>
      </c>
      <c r="J1337" s="40" t="s">
        <v>5144</v>
      </c>
    </row>
    <row r="1338" spans="1:10" x14ac:dyDescent="0.25">
      <c r="A1338" s="15" t="s">
        <v>2283</v>
      </c>
      <c r="B1338" s="42" t="str">
        <f>HYPERLINK(Table1[[#This Row],[Link]], Table1[[#This Row],[Pattern w/out Hyperlink]])</f>
        <v>Purecoco</v>
      </c>
      <c r="C1338" s="39">
        <f t="shared" si="20"/>
        <v>6</v>
      </c>
      <c r="D1338" s="39" t="s">
        <v>21</v>
      </c>
      <c r="E1338" s="39" t="s">
        <v>1466</v>
      </c>
      <c r="F1338" s="10">
        <v>68</v>
      </c>
      <c r="G1338" s="10"/>
      <c r="H1338" s="8" t="s">
        <v>2282</v>
      </c>
      <c r="I1338" s="39" t="s">
        <v>0</v>
      </c>
      <c r="J1338" s="40" t="s">
        <v>5304</v>
      </c>
    </row>
    <row r="1339" spans="1:10" x14ac:dyDescent="0.25">
      <c r="A1339" s="15" t="s">
        <v>2284</v>
      </c>
      <c r="B1339" s="42" t="str">
        <f>HYPERLINK(Table1[[#This Row],[Link]], Table1[[#This Row],[Pattern w/out Hyperlink]])</f>
        <v>Purecorduroy</v>
      </c>
      <c r="C1339" s="39">
        <f t="shared" si="20"/>
        <v>6</v>
      </c>
      <c r="D1339" s="39" t="s">
        <v>21</v>
      </c>
      <c r="E1339" s="39" t="s">
        <v>1466</v>
      </c>
      <c r="F1339" s="10">
        <v>75</v>
      </c>
      <c r="G1339" s="10"/>
      <c r="H1339" s="8" t="s">
        <v>2285</v>
      </c>
      <c r="I1339" s="39" t="s">
        <v>0</v>
      </c>
      <c r="J1339" s="40" t="s">
        <v>5144</v>
      </c>
    </row>
    <row r="1340" spans="1:10" ht="28.5" x14ac:dyDescent="0.25">
      <c r="A1340" s="15" t="s">
        <v>2292</v>
      </c>
      <c r="B1340" s="42" t="str">
        <f>HYPERLINK(Table1[[#This Row],[Link]], Table1[[#This Row],[Pattern w/out Hyperlink]])</f>
        <v>Purefleece</v>
      </c>
      <c r="C1340" s="39">
        <f t="shared" si="20"/>
        <v>6</v>
      </c>
      <c r="D1340" s="39" t="s">
        <v>21</v>
      </c>
      <c r="E1340" s="39" t="s">
        <v>1466</v>
      </c>
      <c r="F1340" s="10">
        <v>69</v>
      </c>
      <c r="G1340" s="10"/>
      <c r="H1340" s="8" t="s">
        <v>2293</v>
      </c>
      <c r="I1340" s="39" t="s">
        <v>0</v>
      </c>
      <c r="J1340" s="40" t="s">
        <v>5305</v>
      </c>
    </row>
    <row r="1341" spans="1:10" x14ac:dyDescent="0.25">
      <c r="A1341" s="15" t="s">
        <v>2296</v>
      </c>
      <c r="B1341" s="42" t="str">
        <f>HYPERLINK(Table1[[#This Row],[Link]], Table1[[#This Row],[Pattern w/out Hyperlink]])</f>
        <v>Pureglint</v>
      </c>
      <c r="C1341" s="39">
        <f t="shared" si="20"/>
        <v>6</v>
      </c>
      <c r="D1341" s="39" t="s">
        <v>21</v>
      </c>
      <c r="E1341" s="39" t="s">
        <v>1466</v>
      </c>
      <c r="F1341" s="10">
        <v>73</v>
      </c>
      <c r="G1341" s="10"/>
      <c r="H1341" s="8" t="s">
        <v>2297</v>
      </c>
      <c r="I1341" s="39" t="s">
        <v>5090</v>
      </c>
      <c r="J1341" s="40" t="s">
        <v>5144</v>
      </c>
    </row>
    <row r="1342" spans="1:10" x14ac:dyDescent="0.25">
      <c r="A1342" s="15" t="s">
        <v>2300</v>
      </c>
      <c r="B1342" s="42" t="str">
        <f>HYPERLINK(Table1[[#This Row],[Link]], Table1[[#This Row],[Pattern w/out Hyperlink]])</f>
        <v>Pureherringbone</v>
      </c>
      <c r="C1342" s="39">
        <f t="shared" si="20"/>
        <v>6</v>
      </c>
      <c r="D1342" s="39" t="s">
        <v>21</v>
      </c>
      <c r="E1342" s="39" t="s">
        <v>1466</v>
      </c>
      <c r="F1342" s="10">
        <v>73</v>
      </c>
      <c r="G1342" s="10"/>
      <c r="H1342" s="8" t="s">
        <v>2301</v>
      </c>
      <c r="I1342" s="39" t="s">
        <v>5090</v>
      </c>
      <c r="J1342" s="40" t="s">
        <v>5144</v>
      </c>
    </row>
    <row r="1343" spans="1:10" x14ac:dyDescent="0.25">
      <c r="A1343" s="15" t="s">
        <v>2304</v>
      </c>
      <c r="B1343" s="42" t="str">
        <f>HYPERLINK(Table1[[#This Row],[Link]], Table1[[#This Row],[Pattern w/out Hyperlink]])</f>
        <v>Purekimbo</v>
      </c>
      <c r="C1343" s="39">
        <f t="shared" si="20"/>
        <v>6</v>
      </c>
      <c r="D1343" s="39" t="s">
        <v>21</v>
      </c>
      <c r="E1343" s="39" t="s">
        <v>1466</v>
      </c>
      <c r="F1343" s="10">
        <v>73</v>
      </c>
      <c r="G1343" s="10"/>
      <c r="H1343" s="8" t="s">
        <v>2305</v>
      </c>
      <c r="I1343" s="39" t="s">
        <v>0</v>
      </c>
      <c r="J1343" s="40" t="s">
        <v>5144</v>
      </c>
    </row>
    <row r="1344" spans="1:10" x14ac:dyDescent="0.25">
      <c r="A1344" s="15" t="s">
        <v>2318</v>
      </c>
      <c r="B1344" s="42" t="str">
        <f>HYPERLINK(Table1[[#This Row],[Link]], Table1[[#This Row],[Pattern w/out Hyperlink]])</f>
        <v>Purepanama</v>
      </c>
      <c r="C1344" s="39">
        <f t="shared" si="20"/>
        <v>6</v>
      </c>
      <c r="D1344" s="39" t="s">
        <v>21</v>
      </c>
      <c r="E1344" s="39" t="s">
        <v>1466</v>
      </c>
      <c r="F1344" s="10">
        <v>73</v>
      </c>
      <c r="G1344" s="10"/>
      <c r="H1344" s="8" t="s">
        <v>2319</v>
      </c>
      <c r="I1344" s="39" t="s">
        <v>0</v>
      </c>
      <c r="J1344" s="40" t="s">
        <v>5144</v>
      </c>
    </row>
    <row r="1345" spans="1:10" x14ac:dyDescent="0.25">
      <c r="A1345" s="15" t="s">
        <v>2324</v>
      </c>
      <c r="B1345" s="42" t="str">
        <f>HYPERLINK(Table1[[#This Row],[Link]], Table1[[#This Row],[Pattern w/out Hyperlink]])</f>
        <v>Purepoint</v>
      </c>
      <c r="C1345" s="39">
        <f t="shared" si="20"/>
        <v>6</v>
      </c>
      <c r="D1345" s="39" t="s">
        <v>21</v>
      </c>
      <c r="E1345" s="39" t="s">
        <v>1466</v>
      </c>
      <c r="F1345" s="10">
        <v>68</v>
      </c>
      <c r="G1345" s="10"/>
      <c r="H1345" s="8" t="s">
        <v>2325</v>
      </c>
      <c r="I1345" s="39" t="s">
        <v>5090</v>
      </c>
      <c r="J1345" s="40" t="s">
        <v>5144</v>
      </c>
    </row>
    <row r="1346" spans="1:10" x14ac:dyDescent="0.25">
      <c r="A1346" s="15" t="s">
        <v>2326</v>
      </c>
      <c r="B1346" s="42" t="str">
        <f>HYPERLINK(Table1[[#This Row],[Link]], Table1[[#This Row],[Pattern w/out Hyperlink]])</f>
        <v>Pureshimmer</v>
      </c>
      <c r="C1346" s="39">
        <f t="shared" ref="C1346:C1409" si="21">IF(F1346&lt;=$L$1,$K$1,IF(AND(F1346&gt;=$L$2,F1346&lt;=$M$2),$K$2,IF(AND(F1346&gt;=$L$3,F1346&lt;=$M$3),$K$3,IF(AND(F1346&gt;=$L$4,F1346&lt;=$M$4),$K$4,IF(AND(F1346&gt;=$L$5,F1346&lt;=$M$5),$K$5,IF(AND(F1346&gt;=$L$6,F1346&lt;=$M$6),$K$6,IF(AND(F1346&gt;=$L$7,F1346&lt;=$M$7),$K$7,IF(AND(F1346&gt;=$L$8,F1346&lt;=$M$8),$K$8,IF(AND(F1346&gt;=$L$9,F1346&lt;=$M$9),$K$9,IF(AND(F1346&gt;$L$10,F1346&lt;=$M$10),$K$10,IF(AND(F1346&gt;=$L$11,F1346&lt;=$M$11),$K$11,IF(AND(F1346&gt;=$L$12,F1346&lt;=$M$12),$K$12,IF(AND(F1346&gt;=$L$13,F1346&lt;=$M$13),$K$13,IF(AND(F1346&gt;=$L$14,F1346&lt;=$M$14),$K$14,IF(AND(F1346&gt;=$L$15,F1346&lt;=$M$15),$K$15,IF(AND(F1346&gt;=$L$16,F1346&lt;=$M$16),$K$16,IF(AND(F1346&gt;=$L$17,F1346&lt;=$M$17),$K$17,IF(AND(F1346&gt;=$L$18,F1346&lt;=$M$18),$K$18,IF(AND(F1346&gt;=$L$19,F1346&lt;=$M$19),$K$19,IF(AND(F1346&gt;=$L$20,F1346&lt;=$M$20),$K$20,IF(AND(F1346&gt;=$L$21,F1346&lt;=$M$21),$K$21,IF(AND(F1346&gt;=$L$22,F1346&lt;=$M$22),$K$22,IF(AND(F1346&gt;=$L$23,F1346&lt;=$M$23),$K$23,IF(AND(F1346&gt;=$L$24,F1346&lt;=$M$24),$K$24,IF(AND(F1346&gt;=$L$25,F1346&lt;=$M$25),$K$25,IF(AND(F1346&gt;=$L$26,F1346&lt;=$M$26),$K$26,IF(AND(F1346&gt;=$L$27,F1346&lt;=$M$27),$K$27,IF(AND(F1346&gt;=$L$28,F1346&lt;=$M$28),$K$28,IF(AND(F1346&gt;=$L$29,F1346&lt;=$M$29),$K$29,IF(AND(F1346&gt;=$L$30,F1346&lt;=$M$30),$K$30,IF(AND(F1346&gt;=$L$31,F1346&lt;=$M$31),$K$31,IF(AND(F1346&gt;=$L$32,F1346&lt;=$M$32),$K$32,""))))))))))))))))))))))))))))))))</f>
        <v>6</v>
      </c>
      <c r="D1346" s="39" t="s">
        <v>21</v>
      </c>
      <c r="E1346" s="39" t="s">
        <v>1466</v>
      </c>
      <c r="F1346" s="10">
        <v>73</v>
      </c>
      <c r="G1346" s="10"/>
      <c r="H1346" s="8" t="s">
        <v>2327</v>
      </c>
      <c r="I1346" s="39" t="s">
        <v>0</v>
      </c>
      <c r="J1346" s="40" t="s">
        <v>5144</v>
      </c>
    </row>
    <row r="1347" spans="1:10" x14ac:dyDescent="0.25">
      <c r="A1347" s="15" t="s">
        <v>2328</v>
      </c>
      <c r="B1347" s="42" t="str">
        <f>HYPERLINK(Table1[[#This Row],[Link]], Table1[[#This Row],[Pattern w/out Hyperlink]])</f>
        <v>Puretwill</v>
      </c>
      <c r="C1347" s="39">
        <f t="shared" si="21"/>
        <v>6</v>
      </c>
      <c r="D1347" s="39" t="s">
        <v>21</v>
      </c>
      <c r="E1347" s="39" t="s">
        <v>1466</v>
      </c>
      <c r="F1347" s="10">
        <v>73</v>
      </c>
      <c r="G1347" s="10"/>
      <c r="H1347" s="8" t="s">
        <v>2329</v>
      </c>
      <c r="I1347" s="39" t="s">
        <v>5090</v>
      </c>
      <c r="J1347" s="40" t="s">
        <v>5144</v>
      </c>
    </row>
    <row r="1348" spans="1:10" x14ac:dyDescent="0.25">
      <c r="A1348" s="15" t="s">
        <v>2336</v>
      </c>
      <c r="B1348" s="42" t="str">
        <f>HYPERLINK(Table1[[#This Row],[Link]], Table1[[#This Row],[Pattern w/out Hyperlink]])</f>
        <v>Pureweave</v>
      </c>
      <c r="C1348" s="39">
        <f t="shared" si="21"/>
        <v>6</v>
      </c>
      <c r="D1348" s="39" t="s">
        <v>21</v>
      </c>
      <c r="E1348" s="39" t="s">
        <v>1466</v>
      </c>
      <c r="F1348" s="10">
        <v>74</v>
      </c>
      <c r="G1348" s="10"/>
      <c r="H1348" s="8" t="s">
        <v>2337</v>
      </c>
      <c r="I1348" s="39" t="s">
        <v>1598</v>
      </c>
      <c r="J1348" s="40" t="s">
        <v>5144</v>
      </c>
    </row>
    <row r="1349" spans="1:10" ht="28.5" x14ac:dyDescent="0.25">
      <c r="A1349" s="15" t="s">
        <v>1646</v>
      </c>
      <c r="B1349" s="42" t="str">
        <f>HYPERLINK(Table1[[#This Row],[Link]], Table1[[#This Row],[Pattern w/out Hyperlink]])</f>
        <v>Quantum</v>
      </c>
      <c r="C1349" s="39">
        <f t="shared" si="21"/>
        <v>6</v>
      </c>
      <c r="D1349" s="39" t="s">
        <v>20</v>
      </c>
      <c r="E1349" s="39" t="s">
        <v>1466</v>
      </c>
      <c r="F1349" s="10">
        <f>Table1[[#This Row],[USD Pricing]]*Exchange!$A$1</f>
        <v>69.929999999999993</v>
      </c>
      <c r="G1349" s="10">
        <v>49.95</v>
      </c>
      <c r="H1349" s="8" t="s">
        <v>7447</v>
      </c>
      <c r="I1349" s="39" t="s">
        <v>0</v>
      </c>
      <c r="J1349" s="40" t="s">
        <v>5156</v>
      </c>
    </row>
    <row r="1350" spans="1:10" x14ac:dyDescent="0.25">
      <c r="A1350" s="15" t="s">
        <v>6788</v>
      </c>
      <c r="B1350" s="41" t="str">
        <f>HYPERLINK(Table1[[#This Row],[Link]], Table1[[#This Row],[Pattern w/out Hyperlink]])</f>
        <v>Quincy Uph</v>
      </c>
      <c r="C1350" s="39">
        <f t="shared" si="21"/>
        <v>6</v>
      </c>
      <c r="D1350" s="39" t="s">
        <v>28</v>
      </c>
      <c r="E1350" s="39" t="s">
        <v>1466</v>
      </c>
      <c r="F1350" s="10">
        <f>Table1[[#This Row],[USD Pricing]]*Exchange!$A$1</f>
        <v>67.69</v>
      </c>
      <c r="G1350" s="10">
        <v>48.35</v>
      </c>
      <c r="H1350" s="8" t="s">
        <v>6789</v>
      </c>
      <c r="I1350" s="39" t="s">
        <v>5090</v>
      </c>
      <c r="J1350" s="40" t="s">
        <v>5144</v>
      </c>
    </row>
    <row r="1351" spans="1:10" ht="28.5" x14ac:dyDescent="0.25">
      <c r="A1351" s="15" t="s">
        <v>4954</v>
      </c>
      <c r="B1351" s="41" t="str">
        <f>HYPERLINK(Table1[[#This Row],[Link]], Table1[[#This Row],[Pattern w/out Hyperlink]])</f>
        <v>Rainbow</v>
      </c>
      <c r="C1351" s="39">
        <f t="shared" si="21"/>
        <v>6</v>
      </c>
      <c r="D1351" s="39" t="s">
        <v>21</v>
      </c>
      <c r="E1351" s="39" t="s">
        <v>1466</v>
      </c>
      <c r="F1351" s="10">
        <v>73</v>
      </c>
      <c r="G1351" s="10"/>
      <c r="H1351" s="8" t="s">
        <v>4955</v>
      </c>
      <c r="I1351" s="39" t="s">
        <v>0</v>
      </c>
      <c r="J1351" s="40" t="s">
        <v>5309</v>
      </c>
    </row>
    <row r="1352" spans="1:10" x14ac:dyDescent="0.25">
      <c r="A1352" s="15" t="s">
        <v>770</v>
      </c>
      <c r="B1352" s="42" t="str">
        <f>HYPERLINK(Table1[[#This Row],[Link]], Table1[[#This Row],[Pattern w/out Hyperlink]])</f>
        <v>Reality Check</v>
      </c>
      <c r="C1352" s="39">
        <f t="shared" si="21"/>
        <v>6</v>
      </c>
      <c r="D1352" s="39" t="s">
        <v>26</v>
      </c>
      <c r="E1352" s="39" t="s">
        <v>1466</v>
      </c>
      <c r="F1352" s="10">
        <v>69.95</v>
      </c>
      <c r="G1352" s="10"/>
      <c r="H1352" s="8" t="s">
        <v>1128</v>
      </c>
      <c r="I1352" s="39" t="s">
        <v>0</v>
      </c>
      <c r="J1352" s="40" t="s">
        <v>5144</v>
      </c>
    </row>
    <row r="1353" spans="1:10" ht="28.5" x14ac:dyDescent="0.25">
      <c r="A1353" s="15" t="s">
        <v>774</v>
      </c>
      <c r="B1353" s="42" t="str">
        <f>HYPERLINK(Table1[[#This Row],[Link]], Table1[[#This Row],[Pattern w/out Hyperlink]])</f>
        <v>Refuge</v>
      </c>
      <c r="C1353" s="39">
        <f t="shared" si="21"/>
        <v>6</v>
      </c>
      <c r="D1353" s="39" t="s">
        <v>24</v>
      </c>
      <c r="E1353" s="39" t="s">
        <v>1466</v>
      </c>
      <c r="F1353" s="10">
        <f>Table1[[#This Row],[USD Pricing]]*Exchange!$A$1</f>
        <v>73.429999999999993</v>
      </c>
      <c r="G1353" s="10">
        <v>52.45</v>
      </c>
      <c r="H1353" s="8" t="s">
        <v>2029</v>
      </c>
      <c r="I1353" s="39" t="s">
        <v>5090</v>
      </c>
      <c r="J1353" s="40" t="s">
        <v>5341</v>
      </c>
    </row>
    <row r="1354" spans="1:10" x14ac:dyDescent="0.25">
      <c r="A1354" s="15" t="s">
        <v>3048</v>
      </c>
      <c r="B1354" s="41" t="str">
        <f>HYPERLINK(Table1[[#This Row],[Link]], Table1[[#This Row],[Pattern w/out Hyperlink]])</f>
        <v>Reppweave</v>
      </c>
      <c r="C1354" s="39">
        <f t="shared" si="21"/>
        <v>6</v>
      </c>
      <c r="D1354" s="39" t="s">
        <v>27</v>
      </c>
      <c r="E1354" s="39" t="s">
        <v>1466</v>
      </c>
      <c r="F1354" s="10">
        <v>65.25</v>
      </c>
      <c r="G1354" s="10"/>
      <c r="H1354" s="15" t="s">
        <v>3049</v>
      </c>
      <c r="I1354" s="39" t="s">
        <v>5090</v>
      </c>
      <c r="J1354" s="40" t="s">
        <v>5144</v>
      </c>
    </row>
    <row r="1355" spans="1:10" ht="28.5" x14ac:dyDescent="0.25">
      <c r="A1355" s="15" t="s">
        <v>4958</v>
      </c>
      <c r="B1355" s="41" t="str">
        <f>HYPERLINK(Table1[[#This Row],[Link]], Table1[[#This Row],[Pattern w/out Hyperlink]])</f>
        <v>Revel</v>
      </c>
      <c r="C1355" s="39">
        <f t="shared" si="21"/>
        <v>6</v>
      </c>
      <c r="D1355" s="39" t="s">
        <v>21</v>
      </c>
      <c r="E1355" s="39" t="s">
        <v>1466</v>
      </c>
      <c r="F1355" s="10">
        <v>70</v>
      </c>
      <c r="G1355" s="10"/>
      <c r="H1355" s="8" t="s">
        <v>4959</v>
      </c>
      <c r="I1355" s="39" t="s">
        <v>0</v>
      </c>
      <c r="J1355" s="40" t="s">
        <v>5311</v>
      </c>
    </row>
    <row r="1356" spans="1:10" ht="28.5" x14ac:dyDescent="0.25">
      <c r="A1356" s="15" t="s">
        <v>783</v>
      </c>
      <c r="B1356" s="42" t="str">
        <f>HYPERLINK(Table1[[#This Row],[Link]], Table1[[#This Row],[Pattern w/out Hyperlink]])</f>
        <v>Riddle</v>
      </c>
      <c r="C1356" s="39">
        <f t="shared" si="21"/>
        <v>6</v>
      </c>
      <c r="D1356" s="39" t="s">
        <v>20</v>
      </c>
      <c r="E1356" s="39" t="s">
        <v>1466</v>
      </c>
      <c r="F1356" s="10">
        <f>Table1[[#This Row],[USD Pricing]]*Exchange!$A$1</f>
        <v>69.929999999999993</v>
      </c>
      <c r="G1356" s="10">
        <v>49.95</v>
      </c>
      <c r="H1356" s="8" t="s">
        <v>7451</v>
      </c>
      <c r="I1356" s="39" t="s">
        <v>0</v>
      </c>
      <c r="J1356" s="40" t="s">
        <v>5156</v>
      </c>
    </row>
    <row r="1357" spans="1:10" ht="28.5" x14ac:dyDescent="0.25">
      <c r="A1357" s="15" t="s">
        <v>2858</v>
      </c>
      <c r="B1357" s="41" t="str">
        <f>HYPERLINK(Table1[[#This Row],[Link]], Table1[[#This Row],[Pattern w/out Hyperlink]])</f>
        <v>Rio</v>
      </c>
      <c r="C1357" s="39">
        <f t="shared" si="21"/>
        <v>6</v>
      </c>
      <c r="D1357" s="39" t="s">
        <v>20</v>
      </c>
      <c r="E1357" s="39" t="s">
        <v>1466</v>
      </c>
      <c r="F1357" s="10">
        <f>Table1[[#This Row],[USD Pricing]]*Exchange!$A$1</f>
        <v>69.929999999999993</v>
      </c>
      <c r="G1357" s="10">
        <v>49.95</v>
      </c>
      <c r="H1357" s="8" t="s">
        <v>7452</v>
      </c>
      <c r="I1357" s="39" t="s">
        <v>0</v>
      </c>
      <c r="J1357" s="40" t="s">
        <v>5367</v>
      </c>
    </row>
    <row r="1358" spans="1:10" x14ac:dyDescent="0.25">
      <c r="A1358" s="15" t="s">
        <v>7077</v>
      </c>
      <c r="B1358" s="41" t="str">
        <f>HYPERLINK(Table1[[#This Row],[Link]], Table1[[#This Row],[Pattern w/out Hyperlink]])</f>
        <v>Riviera</v>
      </c>
      <c r="C1358" s="39">
        <f t="shared" si="21"/>
        <v>6</v>
      </c>
      <c r="D1358" s="39" t="s">
        <v>24</v>
      </c>
      <c r="E1358" s="39" t="s">
        <v>1466</v>
      </c>
      <c r="F1358" s="10">
        <f>Table1[[#This Row],[USD Pricing]]*Exchange!$A$1</f>
        <v>69.929999999999993</v>
      </c>
      <c r="G1358" s="10">
        <v>49.95</v>
      </c>
      <c r="H1358" s="8" t="s">
        <v>7078</v>
      </c>
      <c r="I1358" s="39" t="s">
        <v>0</v>
      </c>
      <c r="J1358" s="40" t="s">
        <v>7079</v>
      </c>
    </row>
    <row r="1359" spans="1:10" x14ac:dyDescent="0.25">
      <c r="A1359" s="15" t="s">
        <v>4652</v>
      </c>
      <c r="B1359" s="41" t="str">
        <f>HYPERLINK(Table1[[#This Row],[Link]], Table1[[#This Row],[Pattern w/out Hyperlink]])</f>
        <v>Rivulet</v>
      </c>
      <c r="C1359" s="39">
        <f t="shared" si="21"/>
        <v>6</v>
      </c>
      <c r="D1359" s="39" t="s">
        <v>20</v>
      </c>
      <c r="E1359" s="39" t="s">
        <v>1466</v>
      </c>
      <c r="F1359" s="10">
        <f>Table1[[#This Row],[USD Pricing]]*Exchange!$A$1</f>
        <v>69.929999999999993</v>
      </c>
      <c r="G1359" s="10">
        <v>49.95</v>
      </c>
      <c r="H1359" s="8" t="s">
        <v>7453</v>
      </c>
      <c r="I1359" s="39" t="s">
        <v>0</v>
      </c>
      <c r="J1359" s="40" t="s">
        <v>5349</v>
      </c>
    </row>
    <row r="1360" spans="1:10" ht="28.5" x14ac:dyDescent="0.25">
      <c r="A1360" s="15" t="s">
        <v>798</v>
      </c>
      <c r="B1360" s="41" t="str">
        <f>HYPERLINK(Table1[[#This Row],[Link]], Table1[[#This Row],[Pattern w/out Hyperlink]])</f>
        <v>Roundabout</v>
      </c>
      <c r="C1360" s="39">
        <f t="shared" si="21"/>
        <v>6</v>
      </c>
      <c r="D1360" s="39" t="s">
        <v>28</v>
      </c>
      <c r="E1360" s="39" t="s">
        <v>1466</v>
      </c>
      <c r="F1360" s="10">
        <f>Table1[[#This Row],[USD Pricing]]*Exchange!$A$1</f>
        <v>66.289999999999992</v>
      </c>
      <c r="G1360" s="10">
        <v>47.35</v>
      </c>
      <c r="H1360" s="8" t="s">
        <v>6803</v>
      </c>
      <c r="I1360" s="39" t="s">
        <v>0</v>
      </c>
      <c r="J1360" s="40" t="s">
        <v>5983</v>
      </c>
    </row>
    <row r="1361" spans="1:10" x14ac:dyDescent="0.25">
      <c r="A1361" s="15" t="s">
        <v>807</v>
      </c>
      <c r="B1361" s="42" t="str">
        <f>HYPERLINK(Table1[[#This Row],[Link]], Table1[[#This Row],[Pattern w/out Hyperlink]])</f>
        <v>Rush Hour</v>
      </c>
      <c r="C1361" s="39">
        <f t="shared" si="21"/>
        <v>6</v>
      </c>
      <c r="D1361" s="39" t="s">
        <v>28</v>
      </c>
      <c r="E1361" s="39" t="s">
        <v>1466</v>
      </c>
      <c r="F1361" s="10">
        <f>Table1[[#This Row],[USD Pricing]]*Exchange!$A$1</f>
        <v>71.05</v>
      </c>
      <c r="G1361" s="10">
        <v>50.75</v>
      </c>
      <c r="H1361" s="8" t="s">
        <v>6432</v>
      </c>
      <c r="I1361" s="39" t="s">
        <v>0</v>
      </c>
      <c r="J1361" s="40" t="s">
        <v>5165</v>
      </c>
    </row>
    <row r="1362" spans="1:10" x14ac:dyDescent="0.25">
      <c r="A1362" s="15" t="s">
        <v>3277</v>
      </c>
      <c r="B1362" s="41" t="str">
        <f>HYPERLINK(Table1[[#This Row],[Link]], Table1[[#This Row],[Pattern w/out Hyperlink]])</f>
        <v>Salon</v>
      </c>
      <c r="C1362" s="39">
        <f t="shared" si="21"/>
        <v>6</v>
      </c>
      <c r="D1362" s="39" t="s">
        <v>28</v>
      </c>
      <c r="E1362" s="39" t="s">
        <v>1466</v>
      </c>
      <c r="F1362" s="10">
        <f>Table1[[#This Row],[USD Pricing]]*Exchange!$A$1</f>
        <v>69.02</v>
      </c>
      <c r="G1362" s="10">
        <v>49.3</v>
      </c>
      <c r="H1362" s="8" t="s">
        <v>6804</v>
      </c>
      <c r="I1362" s="39" t="s">
        <v>0</v>
      </c>
      <c r="J1362" s="40" t="s">
        <v>5900</v>
      </c>
    </row>
    <row r="1363" spans="1:10" ht="28.5" x14ac:dyDescent="0.25">
      <c r="A1363" s="15" t="s">
        <v>2864</v>
      </c>
      <c r="B1363" s="42" t="str">
        <f>HYPERLINK(Table1[[#This Row],[Link]], Table1[[#This Row],[Pattern w/out Hyperlink]])</f>
        <v>Sanganeri</v>
      </c>
      <c r="C1363" s="39">
        <f t="shared" si="21"/>
        <v>6</v>
      </c>
      <c r="D1363" s="39" t="s">
        <v>26</v>
      </c>
      <c r="E1363" s="39" t="s">
        <v>1466</v>
      </c>
      <c r="F1363" s="10">
        <v>74.25</v>
      </c>
      <c r="G1363" s="10"/>
      <c r="H1363" s="8" t="s">
        <v>2865</v>
      </c>
      <c r="I1363" s="39" t="s">
        <v>0</v>
      </c>
      <c r="J1363" s="40" t="s">
        <v>7592</v>
      </c>
    </row>
    <row r="1364" spans="1:10" ht="28.5" x14ac:dyDescent="0.25">
      <c r="A1364" s="15" t="s">
        <v>4303</v>
      </c>
      <c r="B1364" s="41" t="str">
        <f>HYPERLINK(Table1[[#This Row],[Link]], Table1[[#This Row],[Pattern w/out Hyperlink]])</f>
        <v>Selvedge</v>
      </c>
      <c r="C1364" s="39">
        <f t="shared" si="21"/>
        <v>6</v>
      </c>
      <c r="D1364" s="39" t="s">
        <v>2680</v>
      </c>
      <c r="E1364" s="39" t="s">
        <v>1466</v>
      </c>
      <c r="F1364" s="10">
        <f>Table1[[#This Row],[USD Pricing]]*Exchange!$A$1</f>
        <v>72.8</v>
      </c>
      <c r="G1364" s="10">
        <v>52</v>
      </c>
      <c r="H1364" s="8" t="s">
        <v>7219</v>
      </c>
      <c r="I1364" s="39" t="s">
        <v>5090</v>
      </c>
      <c r="J1364" s="40" t="s">
        <v>6070</v>
      </c>
    </row>
    <row r="1365" spans="1:10" x14ac:dyDescent="0.25">
      <c r="A1365" s="15" t="s">
        <v>2797</v>
      </c>
      <c r="B1365" s="41" t="str">
        <f>HYPERLINK(Table1[[#This Row],[Link]], Table1[[#This Row],[Pattern w/out Hyperlink]])</f>
        <v>Sequoia</v>
      </c>
      <c r="C1365" s="39">
        <f t="shared" si="21"/>
        <v>6</v>
      </c>
      <c r="D1365" s="39" t="s">
        <v>24</v>
      </c>
      <c r="E1365" s="39" t="s">
        <v>1466</v>
      </c>
      <c r="F1365" s="10">
        <f>Table1[[#This Row],[USD Pricing]]*Exchange!$A$1</f>
        <v>70.63</v>
      </c>
      <c r="G1365" s="10">
        <v>50.45</v>
      </c>
      <c r="H1365" s="8" t="s">
        <v>2034</v>
      </c>
      <c r="I1365" s="39" t="s">
        <v>0</v>
      </c>
      <c r="J1365" s="40" t="s">
        <v>5519</v>
      </c>
    </row>
    <row r="1366" spans="1:10" ht="28.5" x14ac:dyDescent="0.25">
      <c r="A1366" s="15" t="s">
        <v>3974</v>
      </c>
      <c r="B1366" s="41" t="str">
        <f>HYPERLINK(Table1[[#This Row],[Link]], Table1[[#This Row],[Pattern w/out Hyperlink]])</f>
        <v>Shelter</v>
      </c>
      <c r="C1366" s="39">
        <f t="shared" si="21"/>
        <v>6</v>
      </c>
      <c r="D1366" s="39" t="s">
        <v>28</v>
      </c>
      <c r="E1366" s="39" t="s">
        <v>1466</v>
      </c>
      <c r="F1366" s="10">
        <f>Table1[[#This Row],[USD Pricing]]*Exchange!$A$1</f>
        <v>65.94</v>
      </c>
      <c r="G1366" s="10">
        <v>47.1</v>
      </c>
      <c r="H1366" s="8" t="s">
        <v>6810</v>
      </c>
      <c r="I1366" s="39" t="s">
        <v>5090</v>
      </c>
      <c r="J1366" s="40" t="s">
        <v>5991</v>
      </c>
    </row>
    <row r="1367" spans="1:10" x14ac:dyDescent="0.25">
      <c r="A1367" s="15" t="s">
        <v>839</v>
      </c>
      <c r="B1367" s="42" t="str">
        <f>HYPERLINK(Table1[[#This Row],[Link]], Table1[[#This Row],[Pattern w/out Hyperlink]])</f>
        <v>Shibori</v>
      </c>
      <c r="C1367" s="39">
        <f t="shared" si="21"/>
        <v>6</v>
      </c>
      <c r="D1367" s="39" t="s">
        <v>20</v>
      </c>
      <c r="E1367" s="39" t="s">
        <v>1466</v>
      </c>
      <c r="F1367" s="10">
        <f>Table1[[#This Row],[USD Pricing]]*Exchange!$A$1</f>
        <v>69.929999999999993</v>
      </c>
      <c r="G1367" s="10">
        <v>49.95</v>
      </c>
      <c r="H1367" s="8" t="s">
        <v>7456</v>
      </c>
      <c r="I1367" s="39" t="s">
        <v>0</v>
      </c>
      <c r="J1367" s="40" t="s">
        <v>5401</v>
      </c>
    </row>
    <row r="1368" spans="1:10" ht="28.5" x14ac:dyDescent="0.25">
      <c r="A1368" s="15" t="s">
        <v>3280</v>
      </c>
      <c r="B1368" s="41" t="str">
        <f>HYPERLINK(Table1[[#This Row],[Link]], Table1[[#This Row],[Pattern w/out Hyperlink]])</f>
        <v>Silk Rain</v>
      </c>
      <c r="C1368" s="39">
        <f t="shared" si="21"/>
        <v>6</v>
      </c>
      <c r="D1368" s="39" t="s">
        <v>28</v>
      </c>
      <c r="E1368" s="39" t="s">
        <v>1466</v>
      </c>
      <c r="F1368" s="10">
        <f>Table1[[#This Row],[USD Pricing]]*Exchange!$A$1</f>
        <v>74.41</v>
      </c>
      <c r="G1368" s="10">
        <v>53.15</v>
      </c>
      <c r="H1368" s="8" t="s">
        <v>6811</v>
      </c>
      <c r="I1368" s="39" t="s">
        <v>0</v>
      </c>
      <c r="J1368" s="40" t="s">
        <v>5992</v>
      </c>
    </row>
    <row r="1369" spans="1:10" ht="28.5" x14ac:dyDescent="0.25">
      <c r="A1369" s="15" t="s">
        <v>3197</v>
      </c>
      <c r="B1369" s="42" t="str">
        <f>HYPERLINK(Table1[[#This Row],[Link]], Table1[[#This Row],[Pattern w/out Hyperlink]])</f>
        <v>Smart Soft</v>
      </c>
      <c r="C1369" s="39">
        <f t="shared" si="21"/>
        <v>6</v>
      </c>
      <c r="D1369" s="39" t="s">
        <v>28</v>
      </c>
      <c r="E1369" s="39" t="s">
        <v>1466</v>
      </c>
      <c r="F1369" s="10">
        <f>Table1[[#This Row],[USD Pricing]]*Exchange!$A$1</f>
        <v>65.099999999999994</v>
      </c>
      <c r="G1369" s="10">
        <v>46.5</v>
      </c>
      <c r="H1369" s="8" t="s">
        <v>6509</v>
      </c>
      <c r="I1369" s="39" t="s">
        <v>5090</v>
      </c>
      <c r="J1369" s="40" t="s">
        <v>5996</v>
      </c>
    </row>
    <row r="1370" spans="1:10" ht="28.5" x14ac:dyDescent="0.25">
      <c r="A1370" s="15" t="s">
        <v>3281</v>
      </c>
      <c r="B1370" s="41" t="str">
        <f>HYPERLINK(Table1[[#This Row],[Link]], Table1[[#This Row],[Pattern w/out Hyperlink]])</f>
        <v>Smitten</v>
      </c>
      <c r="C1370" s="39">
        <f t="shared" si="21"/>
        <v>6</v>
      </c>
      <c r="D1370" s="39" t="s">
        <v>28</v>
      </c>
      <c r="E1370" s="39" t="s">
        <v>1466</v>
      </c>
      <c r="F1370" s="10">
        <f>Table1[[#This Row],[USD Pricing]]*Exchange!$A$1</f>
        <v>67.34</v>
      </c>
      <c r="G1370" s="10">
        <v>48.1</v>
      </c>
      <c r="H1370" s="8" t="s">
        <v>6812</v>
      </c>
      <c r="I1370" s="39" t="s">
        <v>5090</v>
      </c>
      <c r="J1370" s="40" t="s">
        <v>5997</v>
      </c>
    </row>
    <row r="1371" spans="1:10" ht="28.5" x14ac:dyDescent="0.25">
      <c r="A1371" s="15" t="s">
        <v>900</v>
      </c>
      <c r="B1371" s="42" t="str">
        <f>HYPERLINK(Table1[[#This Row],[Link]], Table1[[#This Row],[Pattern w/out Hyperlink]])</f>
        <v>Solace</v>
      </c>
      <c r="C1371" s="39">
        <f t="shared" si="21"/>
        <v>6</v>
      </c>
      <c r="D1371" s="39" t="s">
        <v>28</v>
      </c>
      <c r="E1371" s="39" t="s">
        <v>1466</v>
      </c>
      <c r="F1371" s="10">
        <f>Table1[[#This Row],[USD Pricing]]*Exchange!$A$1</f>
        <v>74.899999999999991</v>
      </c>
      <c r="G1371" s="10">
        <v>53.5</v>
      </c>
      <c r="H1371" s="8" t="s">
        <v>6446</v>
      </c>
      <c r="I1371" s="39" t="s">
        <v>5090</v>
      </c>
      <c r="J1371" s="40" t="s">
        <v>5377</v>
      </c>
    </row>
    <row r="1372" spans="1:10" x14ac:dyDescent="0.25">
      <c r="A1372" s="15" t="s">
        <v>1551</v>
      </c>
      <c r="B1372" s="41" t="str">
        <f>HYPERLINK(Table1[[#This Row],[Link]], Table1[[#This Row],[Pattern w/out Hyperlink]])</f>
        <v>Spectra</v>
      </c>
      <c r="C1372" s="39">
        <f t="shared" si="21"/>
        <v>6</v>
      </c>
      <c r="D1372" s="39" t="s">
        <v>3628</v>
      </c>
      <c r="E1372" s="39" t="s">
        <v>1466</v>
      </c>
      <c r="F1372" s="10">
        <f>Table1[[#This Row],[USD Pricing]]*Exchange!$A$1</f>
        <v>72.8</v>
      </c>
      <c r="G1372" s="10">
        <v>52</v>
      </c>
      <c r="H1372" s="8" t="s">
        <v>3669</v>
      </c>
      <c r="I1372" s="39" t="s">
        <v>1598</v>
      </c>
      <c r="J1372" s="40" t="s">
        <v>5144</v>
      </c>
    </row>
    <row r="1373" spans="1:10" x14ac:dyDescent="0.25">
      <c r="A1373" s="15" t="s">
        <v>3284</v>
      </c>
      <c r="B1373" s="41" t="str">
        <f>HYPERLINK(Table1[[#This Row],[Link]], Table1[[#This Row],[Pattern w/out Hyperlink]])</f>
        <v>Spindle</v>
      </c>
      <c r="C1373" s="39">
        <f t="shared" si="21"/>
        <v>6</v>
      </c>
      <c r="D1373" s="39" t="s">
        <v>3628</v>
      </c>
      <c r="E1373" s="39" t="s">
        <v>1466</v>
      </c>
      <c r="F1373" s="10">
        <f>Table1[[#This Row],[USD Pricing]]*Exchange!$A$1</f>
        <v>71.399999999999991</v>
      </c>
      <c r="G1373" s="10">
        <v>51</v>
      </c>
      <c r="H1373" s="8" t="s">
        <v>7852</v>
      </c>
      <c r="I1373" s="39" t="s">
        <v>5090</v>
      </c>
      <c r="J1373" s="40" t="s">
        <v>7820</v>
      </c>
    </row>
    <row r="1374" spans="1:10" x14ac:dyDescent="0.25">
      <c r="A1374" s="15" t="s">
        <v>915</v>
      </c>
      <c r="B1374" s="41" t="str">
        <f>HYPERLINK(Table1[[#This Row],[Link]], Table1[[#This Row],[Pattern w/out Hyperlink]])</f>
        <v>Sport</v>
      </c>
      <c r="C1374" s="39">
        <f t="shared" si="21"/>
        <v>6</v>
      </c>
      <c r="D1374" s="39" t="s">
        <v>3509</v>
      </c>
      <c r="E1374" s="39" t="s">
        <v>1466</v>
      </c>
      <c r="F1374" s="10">
        <f>Table1[[#This Row],[USD Pricing]]*Exchange!$A$1</f>
        <v>73.709999999999994</v>
      </c>
      <c r="G1374" s="10">
        <v>52.65</v>
      </c>
      <c r="H1374" s="8" t="s">
        <v>7655</v>
      </c>
      <c r="I1374" s="39" t="s">
        <v>5090</v>
      </c>
      <c r="J1374" s="40" t="s">
        <v>7656</v>
      </c>
    </row>
    <row r="1375" spans="1:10" ht="28.5" x14ac:dyDescent="0.25">
      <c r="A1375" s="15" t="s">
        <v>3285</v>
      </c>
      <c r="B1375" s="41" t="str">
        <f>HYPERLINK(Table1[[#This Row],[Link]], Table1[[#This Row],[Pattern w/out Hyperlink]])</f>
        <v>Springs</v>
      </c>
      <c r="C1375" s="39">
        <f t="shared" si="21"/>
        <v>6</v>
      </c>
      <c r="D1375" s="39" t="s">
        <v>28</v>
      </c>
      <c r="E1375" s="39" t="s">
        <v>1466</v>
      </c>
      <c r="F1375" s="10">
        <f>Table1[[#This Row],[USD Pricing]]*Exchange!$A$1</f>
        <v>68.319999999999993</v>
      </c>
      <c r="G1375" s="10">
        <v>48.8</v>
      </c>
      <c r="H1375" s="8" t="s">
        <v>6817</v>
      </c>
      <c r="I1375" s="39" t="s">
        <v>0</v>
      </c>
      <c r="J1375" s="40" t="s">
        <v>6001</v>
      </c>
    </row>
    <row r="1376" spans="1:10" ht="28.5" x14ac:dyDescent="0.25">
      <c r="A1376" s="15" t="s">
        <v>3071</v>
      </c>
      <c r="B1376" s="41" t="str">
        <f>HYPERLINK(Table1[[#This Row],[Link]], Table1[[#This Row],[Pattern w/out Hyperlink]])</f>
        <v>Stitch</v>
      </c>
      <c r="C1376" s="39">
        <f t="shared" si="21"/>
        <v>6</v>
      </c>
      <c r="D1376" s="39" t="s">
        <v>2680</v>
      </c>
      <c r="E1376" s="39" t="s">
        <v>1466</v>
      </c>
      <c r="F1376" s="10">
        <f>Table1[[#This Row],[USD Pricing]]*Exchange!$A$1</f>
        <v>69.929999999999993</v>
      </c>
      <c r="G1376" s="10">
        <v>49.95</v>
      </c>
      <c r="H1376" s="8" t="s">
        <v>7229</v>
      </c>
      <c r="I1376" s="39" t="s">
        <v>0</v>
      </c>
      <c r="J1376" s="40" t="s">
        <v>6076</v>
      </c>
    </row>
    <row r="1377" spans="1:10" ht="28.5" x14ac:dyDescent="0.25">
      <c r="A1377" s="15" t="s">
        <v>943</v>
      </c>
      <c r="B1377" s="42" t="str">
        <f>HYPERLINK(Table1[[#This Row],[Link]], Table1[[#This Row],[Pattern w/out Hyperlink]])</f>
        <v>Strut</v>
      </c>
      <c r="C1377" s="39">
        <f t="shared" si="21"/>
        <v>6</v>
      </c>
      <c r="D1377" s="39" t="s">
        <v>28</v>
      </c>
      <c r="E1377" s="39" t="s">
        <v>1466</v>
      </c>
      <c r="F1377" s="10">
        <f>Table1[[#This Row],[USD Pricing]]*Exchange!$A$1</f>
        <v>71.399999999999991</v>
      </c>
      <c r="G1377" s="10">
        <v>51</v>
      </c>
      <c r="H1377" s="8" t="s">
        <v>6453</v>
      </c>
      <c r="I1377" s="39" t="s">
        <v>0</v>
      </c>
      <c r="J1377" s="40" t="s">
        <v>5354</v>
      </c>
    </row>
    <row r="1378" spans="1:10" x14ac:dyDescent="0.25">
      <c r="A1378" s="15" t="s">
        <v>948</v>
      </c>
      <c r="B1378" s="42" t="str">
        <f>HYPERLINK(Table1[[#This Row],[Link]], Table1[[#This Row],[Pattern w/out Hyperlink]])</f>
        <v>Summit</v>
      </c>
      <c r="C1378" s="39">
        <f t="shared" si="21"/>
        <v>6</v>
      </c>
      <c r="D1378" s="39" t="s">
        <v>22</v>
      </c>
      <c r="E1378" s="39" t="s">
        <v>1466</v>
      </c>
      <c r="F1378" s="10">
        <f>Table1[[#This Row],[USD Pricing]]*Exchange!$A$1</f>
        <v>67.13</v>
      </c>
      <c r="G1378" s="10">
        <v>47.95</v>
      </c>
      <c r="H1378" s="8" t="s">
        <v>1779</v>
      </c>
      <c r="I1378" s="39" t="s">
        <v>5090</v>
      </c>
      <c r="J1378" s="40" t="s">
        <v>5519</v>
      </c>
    </row>
    <row r="1379" spans="1:10" ht="28.5" x14ac:dyDescent="0.25">
      <c r="A1379" s="15" t="s">
        <v>948</v>
      </c>
      <c r="B1379" s="41" t="str">
        <f>HYPERLINK(Table1[[#This Row],[Link]], Table1[[#This Row],[Pattern w/out Hyperlink]])</f>
        <v>Summit</v>
      </c>
      <c r="C1379" s="39">
        <f t="shared" si="21"/>
        <v>6</v>
      </c>
      <c r="D1379" s="39" t="s">
        <v>2668</v>
      </c>
      <c r="E1379" s="39" t="s">
        <v>1466</v>
      </c>
      <c r="F1379" s="10">
        <v>68.5</v>
      </c>
      <c r="G1379" s="10"/>
      <c r="H1379" s="8" t="s">
        <v>8416</v>
      </c>
      <c r="I1379" s="39" t="s">
        <v>1598</v>
      </c>
      <c r="J1379" s="40" t="s">
        <v>8417</v>
      </c>
    </row>
    <row r="1380" spans="1:10" ht="28.5" x14ac:dyDescent="0.25">
      <c r="A1380" s="15" t="s">
        <v>8701</v>
      </c>
      <c r="B1380" s="41" t="str">
        <f>HYPERLINK(Table1[[#This Row],[Link]], Table1[[#This Row],[Pattern w/out Hyperlink]])</f>
        <v>Superspun</v>
      </c>
      <c r="C1380" s="39">
        <f t="shared" si="21"/>
        <v>6</v>
      </c>
      <c r="D1380" s="39" t="s">
        <v>8491</v>
      </c>
      <c r="E1380" s="39" t="s">
        <v>1466</v>
      </c>
      <c r="F1380" s="10">
        <v>69</v>
      </c>
      <c r="G1380" s="10"/>
      <c r="H1380" s="8" t="s">
        <v>8702</v>
      </c>
      <c r="I1380" s="39" t="s">
        <v>5090</v>
      </c>
      <c r="J1380" s="40" t="s">
        <v>5411</v>
      </c>
    </row>
    <row r="1381" spans="1:10" ht="28.5" x14ac:dyDescent="0.25">
      <c r="A1381" s="15" t="s">
        <v>959</v>
      </c>
      <c r="B1381" s="41" t="str">
        <f>HYPERLINK(Table1[[#This Row],[Link]], Table1[[#This Row],[Pattern w/out Hyperlink]])</f>
        <v>Switchback</v>
      </c>
      <c r="C1381" s="39">
        <f t="shared" si="21"/>
        <v>6</v>
      </c>
      <c r="D1381" s="39" t="s">
        <v>1469</v>
      </c>
      <c r="E1381" s="39" t="s">
        <v>1466</v>
      </c>
      <c r="F1381" s="10">
        <v>70</v>
      </c>
      <c r="G1381" s="10"/>
      <c r="H1381" s="8" t="s">
        <v>1521</v>
      </c>
      <c r="I1381" s="39" t="s">
        <v>5090</v>
      </c>
      <c r="J1381" s="40" t="s">
        <v>5415</v>
      </c>
    </row>
    <row r="1382" spans="1:10" x14ac:dyDescent="0.25">
      <c r="A1382" s="15" t="s">
        <v>960</v>
      </c>
      <c r="B1382" s="41" t="str">
        <f>HYPERLINK(Table1[[#This Row],[Link]], Table1[[#This Row],[Pattern w/out Hyperlink]])</f>
        <v>Swivel</v>
      </c>
      <c r="C1382" s="39">
        <f t="shared" si="21"/>
        <v>6</v>
      </c>
      <c r="D1382" s="39" t="s">
        <v>28</v>
      </c>
      <c r="E1382" s="39" t="s">
        <v>1466</v>
      </c>
      <c r="F1382" s="10">
        <f>Table1[[#This Row],[USD Pricing]]*Exchange!$A$1</f>
        <v>66.849999999999994</v>
      </c>
      <c r="G1382" s="10">
        <v>47.75</v>
      </c>
      <c r="H1382" s="8" t="s">
        <v>6821</v>
      </c>
      <c r="I1382" s="39" t="s">
        <v>0</v>
      </c>
      <c r="J1382" s="40" t="s">
        <v>5144</v>
      </c>
    </row>
    <row r="1383" spans="1:10" x14ac:dyDescent="0.25">
      <c r="A1383" s="15" t="s">
        <v>963</v>
      </c>
      <c r="B1383" s="42" t="str">
        <f>HYPERLINK(Table1[[#This Row],[Link]], Table1[[#This Row],[Pattern w/out Hyperlink]])</f>
        <v>Sync</v>
      </c>
      <c r="C1383" s="39">
        <f t="shared" si="21"/>
        <v>6</v>
      </c>
      <c r="D1383" s="39" t="s">
        <v>26</v>
      </c>
      <c r="E1383" s="39" t="s">
        <v>1466</v>
      </c>
      <c r="F1383" s="10">
        <v>69.75</v>
      </c>
      <c r="G1383" s="10"/>
      <c r="H1383" s="8" t="s">
        <v>1132</v>
      </c>
      <c r="I1383" s="39" t="s">
        <v>1598</v>
      </c>
      <c r="J1383" s="40" t="s">
        <v>5193</v>
      </c>
    </row>
    <row r="1384" spans="1:10" x14ac:dyDescent="0.25">
      <c r="A1384" s="15" t="s">
        <v>964</v>
      </c>
      <c r="B1384" s="41" t="str">
        <f>HYPERLINK(Table1[[#This Row],[Link]], Table1[[#This Row],[Pattern w/out Hyperlink]])</f>
        <v>Synergy</v>
      </c>
      <c r="C1384" s="39">
        <f t="shared" si="21"/>
        <v>6</v>
      </c>
      <c r="D1384" s="39" t="s">
        <v>1596</v>
      </c>
      <c r="E1384" s="39" t="s">
        <v>1466</v>
      </c>
      <c r="F1384" s="10">
        <v>74</v>
      </c>
      <c r="G1384" s="10"/>
      <c r="H1384" s="8" t="s">
        <v>5113</v>
      </c>
      <c r="I1384" s="39" t="s">
        <v>1598</v>
      </c>
      <c r="J1384" s="40" t="s">
        <v>5437</v>
      </c>
    </row>
    <row r="1385" spans="1:10" ht="28.5" x14ac:dyDescent="0.25">
      <c r="A1385" s="15" t="s">
        <v>976</v>
      </c>
      <c r="B1385" s="42" t="str">
        <f>HYPERLINK(Table1[[#This Row],[Link]], Table1[[#This Row],[Pattern w/out Hyperlink]])</f>
        <v>Tangram</v>
      </c>
      <c r="C1385" s="39">
        <f t="shared" si="21"/>
        <v>6</v>
      </c>
      <c r="D1385" s="39" t="s">
        <v>22</v>
      </c>
      <c r="E1385" s="39" t="s">
        <v>1466</v>
      </c>
      <c r="F1385" s="10">
        <f>Table1[[#This Row],[USD Pricing]]*Exchange!$A$1</f>
        <v>69.929999999999993</v>
      </c>
      <c r="G1385" s="10">
        <v>49.95</v>
      </c>
      <c r="H1385" s="8" t="s">
        <v>1786</v>
      </c>
      <c r="I1385" s="39" t="s">
        <v>0</v>
      </c>
      <c r="J1385" s="40" t="s">
        <v>5394</v>
      </c>
    </row>
    <row r="1386" spans="1:10" x14ac:dyDescent="0.25">
      <c r="A1386" s="15" t="s">
        <v>1649</v>
      </c>
      <c r="B1386" s="42" t="str">
        <f>HYPERLINK(Table1[[#This Row],[Link]], Table1[[#This Row],[Pattern w/out Hyperlink]])</f>
        <v>Tartan</v>
      </c>
      <c r="C1386" s="39">
        <f t="shared" si="21"/>
        <v>6</v>
      </c>
      <c r="D1386" s="39" t="s">
        <v>20</v>
      </c>
      <c r="E1386" s="39" t="s">
        <v>1466</v>
      </c>
      <c r="F1386" s="10">
        <f>Table1[[#This Row],[USD Pricing]]*Exchange!$A$1</f>
        <v>65.73</v>
      </c>
      <c r="G1386" s="10">
        <v>46.95</v>
      </c>
      <c r="H1386" s="8" t="s">
        <v>7468</v>
      </c>
      <c r="I1386" s="39" t="s">
        <v>0</v>
      </c>
      <c r="J1386" s="40" t="s">
        <v>5144</v>
      </c>
    </row>
    <row r="1387" spans="1:10" ht="28.5" x14ac:dyDescent="0.25">
      <c r="A1387" s="15" t="s">
        <v>3287</v>
      </c>
      <c r="B1387" s="41" t="str">
        <f>HYPERLINK(Table1[[#This Row],[Link]], Table1[[#This Row],[Pattern w/out Hyperlink]])</f>
        <v>Taza</v>
      </c>
      <c r="C1387" s="39">
        <f t="shared" si="21"/>
        <v>6</v>
      </c>
      <c r="D1387" s="39" t="s">
        <v>28</v>
      </c>
      <c r="E1387" s="39" t="s">
        <v>1466</v>
      </c>
      <c r="F1387" s="10">
        <f>Table1[[#This Row],[USD Pricing]]*Exchange!$A$1</f>
        <v>68.39</v>
      </c>
      <c r="G1387" s="10">
        <v>48.85</v>
      </c>
      <c r="H1387" s="8" t="s">
        <v>6825</v>
      </c>
      <c r="I1387" s="39" t="s">
        <v>0</v>
      </c>
      <c r="J1387" s="40" t="s">
        <v>5947</v>
      </c>
    </row>
    <row r="1388" spans="1:10" x14ac:dyDescent="0.25">
      <c r="A1388" s="15" t="s">
        <v>1913</v>
      </c>
      <c r="B1388" s="41" t="str">
        <f>HYPERLINK(Table1[[#This Row],[Link]], Table1[[#This Row],[Pattern w/out Hyperlink]])</f>
        <v>Terra</v>
      </c>
      <c r="C1388" s="39">
        <f t="shared" si="21"/>
        <v>6</v>
      </c>
      <c r="D1388" s="39" t="s">
        <v>3628</v>
      </c>
      <c r="E1388" s="39" t="s">
        <v>1466</v>
      </c>
      <c r="F1388" s="10">
        <f>Table1[[#This Row],[USD Pricing]]*Exchange!$A$1</f>
        <v>71.399999999999991</v>
      </c>
      <c r="G1388" s="10">
        <v>51</v>
      </c>
      <c r="H1388" s="8" t="s">
        <v>3670</v>
      </c>
      <c r="I1388" s="39" t="s">
        <v>0</v>
      </c>
      <c r="J1388" s="40" t="s">
        <v>5144</v>
      </c>
    </row>
    <row r="1389" spans="1:10" x14ac:dyDescent="0.25">
      <c r="A1389" s="15" t="s">
        <v>1650</v>
      </c>
      <c r="B1389" s="42" t="str">
        <f>HYPERLINK(Table1[[#This Row],[Link]], Table1[[#This Row],[Pattern w/out Hyperlink]])</f>
        <v>Terrazzo</v>
      </c>
      <c r="C1389" s="39">
        <f t="shared" si="21"/>
        <v>6</v>
      </c>
      <c r="D1389" s="39" t="s">
        <v>20</v>
      </c>
      <c r="E1389" s="39" t="s">
        <v>1466</v>
      </c>
      <c r="F1389" s="10">
        <f>Table1[[#This Row],[USD Pricing]]*Exchange!$A$1</f>
        <v>69.929999999999993</v>
      </c>
      <c r="G1389" s="10">
        <v>49.95</v>
      </c>
      <c r="H1389" s="8" t="s">
        <v>7469</v>
      </c>
      <c r="I1389" s="39" t="s">
        <v>0</v>
      </c>
      <c r="J1389" s="40" t="s">
        <v>5388</v>
      </c>
    </row>
    <row r="1390" spans="1:10" x14ac:dyDescent="0.25">
      <c r="A1390" s="15" t="s">
        <v>2376</v>
      </c>
      <c r="B1390" s="42" t="str">
        <f>HYPERLINK(Table1[[#This Row],[Link]], Table1[[#This Row],[Pattern w/out Hyperlink]])</f>
        <v>Toronto</v>
      </c>
      <c r="C1390" s="39">
        <f t="shared" si="21"/>
        <v>6</v>
      </c>
      <c r="D1390" s="39" t="s">
        <v>21</v>
      </c>
      <c r="E1390" s="39" t="s">
        <v>1466</v>
      </c>
      <c r="F1390" s="10">
        <v>68</v>
      </c>
      <c r="G1390" s="10"/>
      <c r="H1390" s="8" t="s">
        <v>2377</v>
      </c>
      <c r="I1390" s="39" t="s">
        <v>5090</v>
      </c>
      <c r="J1390" s="40" t="s">
        <v>5144</v>
      </c>
    </row>
    <row r="1391" spans="1:10" ht="28.5" x14ac:dyDescent="0.25">
      <c r="A1391" s="15" t="s">
        <v>1790</v>
      </c>
      <c r="B1391" s="42" t="str">
        <f>HYPERLINK(Table1[[#This Row],[Link]], Table1[[#This Row],[Pattern w/out Hyperlink]])</f>
        <v>Torus</v>
      </c>
      <c r="C1391" s="39">
        <f t="shared" si="21"/>
        <v>6</v>
      </c>
      <c r="D1391" s="39" t="s">
        <v>22</v>
      </c>
      <c r="E1391" s="39" t="s">
        <v>1466</v>
      </c>
      <c r="F1391" s="10">
        <f>Table1[[#This Row],[USD Pricing]]*Exchange!$A$1</f>
        <v>72.73</v>
      </c>
      <c r="G1391" s="10">
        <v>51.95</v>
      </c>
      <c r="H1391" s="8" t="s">
        <v>1791</v>
      </c>
      <c r="I1391" s="39" t="s">
        <v>0</v>
      </c>
      <c r="J1391" s="40" t="s">
        <v>6157</v>
      </c>
    </row>
    <row r="1392" spans="1:10" x14ac:dyDescent="0.25">
      <c r="A1392" s="15" t="s">
        <v>1544</v>
      </c>
      <c r="B1392" s="41" t="str">
        <f>HYPERLINK(Table1[[#This Row],[Link]], Table1[[#This Row],[Pattern w/out Hyperlink]])</f>
        <v>Track</v>
      </c>
      <c r="C1392" s="39">
        <f t="shared" si="21"/>
        <v>6</v>
      </c>
      <c r="D1392" s="39" t="s">
        <v>1596</v>
      </c>
      <c r="E1392" s="39" t="s">
        <v>1466</v>
      </c>
      <c r="F1392" s="10">
        <v>73</v>
      </c>
      <c r="G1392" s="10"/>
      <c r="H1392" s="8" t="s">
        <v>5118</v>
      </c>
      <c r="I1392" s="39" t="s">
        <v>0</v>
      </c>
      <c r="J1392" s="40" t="s">
        <v>5266</v>
      </c>
    </row>
    <row r="1393" spans="1:10" ht="28.5" x14ac:dyDescent="0.25">
      <c r="A1393" s="15" t="s">
        <v>1654</v>
      </c>
      <c r="B1393" s="42" t="str">
        <f>HYPERLINK(Table1[[#This Row],[Link]], Table1[[#This Row],[Pattern w/out Hyperlink]])</f>
        <v>Trek</v>
      </c>
      <c r="C1393" s="39">
        <f t="shared" si="21"/>
        <v>6</v>
      </c>
      <c r="D1393" s="39" t="s">
        <v>20</v>
      </c>
      <c r="E1393" s="39" t="s">
        <v>1466</v>
      </c>
      <c r="F1393" s="10">
        <f>Table1[[#This Row],[USD Pricing]]*Exchange!$A$1</f>
        <v>65.73</v>
      </c>
      <c r="G1393" s="10">
        <v>46.95</v>
      </c>
      <c r="H1393" s="8" t="s">
        <v>1655</v>
      </c>
      <c r="I1393" s="39" t="s">
        <v>0</v>
      </c>
      <c r="J1393" s="40" t="s">
        <v>5412</v>
      </c>
    </row>
    <row r="1394" spans="1:10" x14ac:dyDescent="0.25">
      <c r="A1394" s="15" t="s">
        <v>1978</v>
      </c>
      <c r="B1394" s="41" t="str">
        <f>HYPERLINK(Table1[[#This Row],[Link]], Table1[[#This Row],[Pattern w/out Hyperlink]])</f>
        <v>Trellis</v>
      </c>
      <c r="C1394" s="39">
        <f t="shared" si="21"/>
        <v>6</v>
      </c>
      <c r="D1394" s="39" t="s">
        <v>2680</v>
      </c>
      <c r="E1394" s="39" t="s">
        <v>1466</v>
      </c>
      <c r="F1394" s="10">
        <f>Table1[[#This Row],[USD Pricing]]*Exchange!$A$1</f>
        <v>69.929999999999993</v>
      </c>
      <c r="G1394" s="10">
        <v>49.95</v>
      </c>
      <c r="H1394" s="8" t="s">
        <v>7243</v>
      </c>
      <c r="I1394" s="39" t="s">
        <v>0</v>
      </c>
      <c r="J1394" s="40" t="s">
        <v>5144</v>
      </c>
    </row>
    <row r="1395" spans="1:10" x14ac:dyDescent="0.25">
      <c r="A1395" s="15" t="s">
        <v>986</v>
      </c>
      <c r="B1395" s="41" t="str">
        <f>HYPERLINK(Table1[[#This Row],[Link]], Table1[[#This Row],[Pattern w/out Hyperlink]])</f>
        <v>Triumph</v>
      </c>
      <c r="C1395" s="39">
        <f t="shared" si="21"/>
        <v>6</v>
      </c>
      <c r="D1395" s="39" t="s">
        <v>3628</v>
      </c>
      <c r="E1395" s="39" t="s">
        <v>1466</v>
      </c>
      <c r="F1395" s="10">
        <f>Table1[[#This Row],[USD Pricing]]*Exchange!$A$1</f>
        <v>74.199999999999989</v>
      </c>
      <c r="G1395" s="10">
        <v>53</v>
      </c>
      <c r="H1395" s="8" t="s">
        <v>3672</v>
      </c>
      <c r="I1395" s="39" t="s">
        <v>5090</v>
      </c>
      <c r="J1395" s="40" t="s">
        <v>5144</v>
      </c>
    </row>
    <row r="1396" spans="1:10" x14ac:dyDescent="0.25">
      <c r="A1396" s="15" t="s">
        <v>989</v>
      </c>
      <c r="B1396" s="42" t="str">
        <f>HYPERLINK(Table1[[#This Row],[Link]], Table1[[#This Row],[Pattern w/out Hyperlink]])</f>
        <v>Trundle</v>
      </c>
      <c r="C1396" s="39">
        <f t="shared" si="21"/>
        <v>6</v>
      </c>
      <c r="D1396" s="39" t="s">
        <v>23</v>
      </c>
      <c r="E1396" s="39" t="s">
        <v>1466</v>
      </c>
      <c r="F1396" s="10">
        <v>68.5</v>
      </c>
      <c r="G1396" s="10"/>
      <c r="H1396" s="8" t="s">
        <v>1403</v>
      </c>
      <c r="I1396" s="39" t="s">
        <v>0</v>
      </c>
      <c r="J1396" s="40" t="s">
        <v>5150</v>
      </c>
    </row>
    <row r="1397" spans="1:10" ht="28.5" x14ac:dyDescent="0.25">
      <c r="A1397" s="15" t="s">
        <v>4577</v>
      </c>
      <c r="B1397" s="41" t="str">
        <f>HYPERLINK(Table1[[#This Row],[Link]], Table1[[#This Row],[Pattern w/out Hyperlink]])</f>
        <v>Turret</v>
      </c>
      <c r="C1397" s="39">
        <f t="shared" si="21"/>
        <v>6</v>
      </c>
      <c r="D1397" s="39" t="s">
        <v>23</v>
      </c>
      <c r="E1397" s="39" t="s">
        <v>1466</v>
      </c>
      <c r="F1397" s="10">
        <v>69.25</v>
      </c>
      <c r="G1397" s="10"/>
      <c r="H1397" s="8" t="s">
        <v>4578</v>
      </c>
      <c r="I1397" s="39" t="s">
        <v>0</v>
      </c>
      <c r="J1397" s="40" t="s">
        <v>5602</v>
      </c>
    </row>
    <row r="1398" spans="1:10" ht="28.5" x14ac:dyDescent="0.25">
      <c r="A1398" s="15" t="s">
        <v>995</v>
      </c>
      <c r="B1398" s="42" t="str">
        <f>HYPERLINK(Table1[[#This Row],[Link]], Table1[[#This Row],[Pattern w/out Hyperlink]])</f>
        <v>Tweedledee</v>
      </c>
      <c r="C1398" s="39">
        <f t="shared" si="21"/>
        <v>6</v>
      </c>
      <c r="D1398" s="39" t="s">
        <v>21</v>
      </c>
      <c r="E1398" s="39" t="s">
        <v>1466</v>
      </c>
      <c r="F1398" s="10">
        <v>68</v>
      </c>
      <c r="G1398" s="10"/>
      <c r="H1398" s="8" t="s">
        <v>2382</v>
      </c>
      <c r="I1398" s="39" t="s">
        <v>5090</v>
      </c>
      <c r="J1398" s="40" t="s">
        <v>5328</v>
      </c>
    </row>
    <row r="1399" spans="1:10" x14ac:dyDescent="0.25">
      <c r="A1399" s="15" t="s">
        <v>8715</v>
      </c>
      <c r="B1399" s="41" t="str">
        <f>HYPERLINK(Table1[[#This Row],[Link]], Table1[[#This Row],[Pattern w/out Hyperlink]])</f>
        <v>Twisted Tweed</v>
      </c>
      <c r="C1399" s="39">
        <f t="shared" si="21"/>
        <v>6</v>
      </c>
      <c r="D1399" s="39" t="s">
        <v>8491</v>
      </c>
      <c r="E1399" s="39" t="s">
        <v>1466</v>
      </c>
      <c r="F1399" s="10">
        <v>75</v>
      </c>
      <c r="G1399" s="10"/>
      <c r="H1399" s="8" t="s">
        <v>8716</v>
      </c>
      <c r="I1399" s="39" t="s">
        <v>5090</v>
      </c>
      <c r="J1399" s="40" t="s">
        <v>5150</v>
      </c>
    </row>
    <row r="1400" spans="1:10" ht="28.5" x14ac:dyDescent="0.25">
      <c r="A1400" s="15" t="s">
        <v>1006</v>
      </c>
      <c r="B1400" s="42" t="str">
        <f>HYPERLINK(Table1[[#This Row],[Link]], Table1[[#This Row],[Pattern w/out Hyperlink]])</f>
        <v>Uptown</v>
      </c>
      <c r="C1400" s="39">
        <f t="shared" si="21"/>
        <v>6</v>
      </c>
      <c r="D1400" s="39" t="s">
        <v>20</v>
      </c>
      <c r="E1400" s="39" t="s">
        <v>1466</v>
      </c>
      <c r="F1400" s="10">
        <f>Table1[[#This Row],[USD Pricing]]*Exchange!$A$1</f>
        <v>65.73</v>
      </c>
      <c r="G1400" s="10">
        <v>46.95</v>
      </c>
      <c r="H1400" s="8" t="s">
        <v>7473</v>
      </c>
      <c r="I1400" s="39" t="s">
        <v>0</v>
      </c>
      <c r="J1400" s="40" t="s">
        <v>5406</v>
      </c>
    </row>
    <row r="1401" spans="1:10" x14ac:dyDescent="0.25">
      <c r="A1401" s="15" t="s">
        <v>1008</v>
      </c>
      <c r="B1401" s="41" t="str">
        <f>HYPERLINK(Table1[[#This Row],[Link]], Table1[[#This Row],[Pattern w/out Hyperlink]])</f>
        <v>Utopia</v>
      </c>
      <c r="C1401" s="39">
        <f t="shared" si="21"/>
        <v>6</v>
      </c>
      <c r="D1401" s="39" t="s">
        <v>2668</v>
      </c>
      <c r="E1401" s="39" t="s">
        <v>1466</v>
      </c>
      <c r="F1401" s="10">
        <v>67.75</v>
      </c>
      <c r="G1401" s="10"/>
      <c r="H1401" s="8" t="s">
        <v>8441</v>
      </c>
      <c r="I1401" s="39" t="s">
        <v>1598</v>
      </c>
      <c r="J1401" s="40" t="s">
        <v>5144</v>
      </c>
    </row>
    <row r="1402" spans="1:10" ht="28.5" x14ac:dyDescent="0.25">
      <c r="A1402" s="15" t="s">
        <v>1016</v>
      </c>
      <c r="B1402" s="41" t="str">
        <f>HYPERLINK(Table1[[#This Row],[Link]], Table1[[#This Row],[Pattern w/out Hyperlink]])</f>
        <v>Vector</v>
      </c>
      <c r="C1402" s="39">
        <f t="shared" si="21"/>
        <v>6</v>
      </c>
      <c r="D1402" s="39" t="s">
        <v>2494</v>
      </c>
      <c r="E1402" s="39" t="s">
        <v>1466</v>
      </c>
      <c r="F1402" s="10">
        <f>Table1[[#This Row],[USD Pricing]]*Exchange!$A$1</f>
        <v>69.215999999999994</v>
      </c>
      <c r="G1402" s="10">
        <v>49.44</v>
      </c>
      <c r="H1402" s="8" t="s">
        <v>2660</v>
      </c>
      <c r="I1402" s="39" t="s">
        <v>0</v>
      </c>
      <c r="J1402" s="40" t="s">
        <v>5465</v>
      </c>
    </row>
    <row r="1403" spans="1:10" x14ac:dyDescent="0.25">
      <c r="A1403" s="15" t="s">
        <v>3405</v>
      </c>
      <c r="B1403" s="41" t="str">
        <f>HYPERLINK(Table1[[#This Row],[Link]], Table1[[#This Row],[Pattern w/out Hyperlink]])</f>
        <v>Vertices</v>
      </c>
      <c r="C1403" s="39">
        <f t="shared" si="21"/>
        <v>6</v>
      </c>
      <c r="D1403" s="39" t="s">
        <v>2680</v>
      </c>
      <c r="E1403" s="39" t="s">
        <v>1466</v>
      </c>
      <c r="F1403" s="10">
        <f>Table1[[#This Row],[USD Pricing]]*Exchange!$A$1</f>
        <v>69.929999999999993</v>
      </c>
      <c r="G1403" s="10">
        <v>49.95</v>
      </c>
      <c r="H1403" s="8" t="s">
        <v>7251</v>
      </c>
      <c r="I1403" s="39" t="s">
        <v>0</v>
      </c>
      <c r="J1403" s="40" t="s">
        <v>5150</v>
      </c>
    </row>
    <row r="1404" spans="1:10" x14ac:dyDescent="0.25">
      <c r="A1404" s="15" t="s">
        <v>4208</v>
      </c>
      <c r="B1404" s="41" t="str">
        <f>HYPERLINK(Table1[[#This Row],[Link]], Table1[[#This Row],[Pattern w/out Hyperlink]])</f>
        <v>Vestige</v>
      </c>
      <c r="C1404" s="39">
        <f t="shared" si="21"/>
        <v>6</v>
      </c>
      <c r="D1404" s="39" t="s">
        <v>2494</v>
      </c>
      <c r="E1404" s="39" t="s">
        <v>1466</v>
      </c>
      <c r="F1404" s="10">
        <f>Table1[[#This Row],[USD Pricing]]*Exchange!$A$1</f>
        <v>67.773999999999987</v>
      </c>
      <c r="G1404" s="10">
        <v>48.41</v>
      </c>
      <c r="H1404" s="8" t="s">
        <v>4209</v>
      </c>
      <c r="I1404" s="39" t="s">
        <v>5090</v>
      </c>
      <c r="J1404" s="40" t="s">
        <v>5144</v>
      </c>
    </row>
    <row r="1405" spans="1:10" ht="28.5" x14ac:dyDescent="0.25">
      <c r="A1405" s="15" t="s">
        <v>4660</v>
      </c>
      <c r="B1405" s="41" t="str">
        <f>HYPERLINK(Table1[[#This Row],[Link]], Table1[[#This Row],[Pattern w/out Hyperlink]])</f>
        <v>Viceroy</v>
      </c>
      <c r="C1405" s="39">
        <f t="shared" si="21"/>
        <v>6</v>
      </c>
      <c r="D1405" s="39" t="s">
        <v>20</v>
      </c>
      <c r="E1405" s="39" t="s">
        <v>1466</v>
      </c>
      <c r="F1405" s="10">
        <f>Table1[[#This Row],[USD Pricing]]*Exchange!$A$1</f>
        <v>69.929999999999993</v>
      </c>
      <c r="G1405" s="10">
        <v>49.95</v>
      </c>
      <c r="H1405" s="8" t="s">
        <v>4661</v>
      </c>
      <c r="I1405" s="39" t="s">
        <v>0</v>
      </c>
      <c r="J1405" s="40" t="s">
        <v>5342</v>
      </c>
    </row>
    <row r="1406" spans="1:10" ht="28.5" x14ac:dyDescent="0.25">
      <c r="A1406" s="15" t="s">
        <v>4324</v>
      </c>
      <c r="B1406" s="41" t="str">
        <f>HYPERLINK(Table1[[#This Row],[Link]], Table1[[#This Row],[Pattern w/out Hyperlink]])</f>
        <v>Vignette</v>
      </c>
      <c r="C1406" s="39">
        <f t="shared" si="21"/>
        <v>6</v>
      </c>
      <c r="D1406" s="39" t="s">
        <v>2680</v>
      </c>
      <c r="E1406" s="39" t="s">
        <v>1466</v>
      </c>
      <c r="F1406" s="10">
        <f>Table1[[#This Row],[USD Pricing]]*Exchange!$A$1</f>
        <v>73.5</v>
      </c>
      <c r="G1406" s="10">
        <v>52.5</v>
      </c>
      <c r="H1406" s="8" t="s">
        <v>7253</v>
      </c>
      <c r="I1406" s="39" t="s">
        <v>0</v>
      </c>
      <c r="J1406" s="40" t="s">
        <v>6086</v>
      </c>
    </row>
    <row r="1407" spans="1:10" ht="28.5" x14ac:dyDescent="0.25">
      <c r="A1407" s="15" t="s">
        <v>1029</v>
      </c>
      <c r="B1407" s="42" t="str">
        <f>HYPERLINK(Table1[[#This Row],[Link]], Table1[[#This Row],[Pattern w/out Hyperlink]])</f>
        <v>Villa</v>
      </c>
      <c r="C1407" s="39">
        <f t="shared" si="21"/>
        <v>6</v>
      </c>
      <c r="D1407" s="39" t="s">
        <v>24</v>
      </c>
      <c r="E1407" s="39" t="s">
        <v>1466</v>
      </c>
      <c r="F1407" s="10">
        <f>Table1[[#This Row],[USD Pricing]]*Exchange!$A$1</f>
        <v>73.429999999999993</v>
      </c>
      <c r="G1407" s="10">
        <v>52.45</v>
      </c>
      <c r="H1407" s="8" t="s">
        <v>2042</v>
      </c>
      <c r="I1407" s="39" t="s">
        <v>0</v>
      </c>
      <c r="J1407" s="40" t="s">
        <v>5856</v>
      </c>
    </row>
    <row r="1408" spans="1:10" x14ac:dyDescent="0.25">
      <c r="A1408" s="15" t="s">
        <v>3089</v>
      </c>
      <c r="B1408" s="42" t="str">
        <f>HYPERLINK(Table1[[#This Row],[Link]], Table1[[#This Row],[Pattern w/out Hyperlink]])</f>
        <v>W</v>
      </c>
      <c r="C1408" s="39">
        <f t="shared" si="21"/>
        <v>6</v>
      </c>
      <c r="D1408" s="39" t="s">
        <v>27</v>
      </c>
      <c r="E1408" s="39" t="s">
        <v>1466</v>
      </c>
      <c r="F1408" s="10">
        <v>74</v>
      </c>
      <c r="G1408" s="10"/>
      <c r="H1408" s="15" t="s">
        <v>3090</v>
      </c>
      <c r="I1408" s="39" t="s">
        <v>1598</v>
      </c>
      <c r="J1408" s="40" t="s">
        <v>5307</v>
      </c>
    </row>
    <row r="1409" spans="1:10" ht="28.5" x14ac:dyDescent="0.25">
      <c r="A1409" s="15" t="s">
        <v>1037</v>
      </c>
      <c r="B1409" s="42" t="str">
        <f>HYPERLINK(Table1[[#This Row],[Link]], Table1[[#This Row],[Pattern w/out Hyperlink]])</f>
        <v>Wabi Sabi</v>
      </c>
      <c r="C1409" s="39">
        <f t="shared" si="21"/>
        <v>6</v>
      </c>
      <c r="D1409" s="39" t="s">
        <v>20</v>
      </c>
      <c r="E1409" s="39" t="s">
        <v>1466</v>
      </c>
      <c r="F1409" s="10">
        <f>Table1[[#This Row],[USD Pricing]]*Exchange!$A$1</f>
        <v>65.73</v>
      </c>
      <c r="G1409" s="10">
        <v>46.95</v>
      </c>
      <c r="H1409" s="8" t="s">
        <v>7479</v>
      </c>
      <c r="I1409" s="39" t="s">
        <v>0</v>
      </c>
      <c r="J1409" s="40" t="s">
        <v>5367</v>
      </c>
    </row>
    <row r="1410" spans="1:10" ht="28.5" x14ac:dyDescent="0.25">
      <c r="A1410" s="15" t="s">
        <v>4663</v>
      </c>
      <c r="B1410" s="41" t="str">
        <f>HYPERLINK(Table1[[#This Row],[Link]], Table1[[#This Row],[Pattern w/out Hyperlink]])</f>
        <v>Warwick</v>
      </c>
      <c r="C1410" s="39">
        <f t="shared" ref="C1410:C1473" si="22">IF(F1410&lt;=$L$1,$K$1,IF(AND(F1410&gt;=$L$2,F1410&lt;=$M$2),$K$2,IF(AND(F1410&gt;=$L$3,F1410&lt;=$M$3),$K$3,IF(AND(F1410&gt;=$L$4,F1410&lt;=$M$4),$K$4,IF(AND(F1410&gt;=$L$5,F1410&lt;=$M$5),$K$5,IF(AND(F1410&gt;=$L$6,F1410&lt;=$M$6),$K$6,IF(AND(F1410&gt;=$L$7,F1410&lt;=$M$7),$K$7,IF(AND(F1410&gt;=$L$8,F1410&lt;=$M$8),$K$8,IF(AND(F1410&gt;=$L$9,F1410&lt;=$M$9),$K$9,IF(AND(F1410&gt;$L$10,F1410&lt;=$M$10),$K$10,IF(AND(F1410&gt;=$L$11,F1410&lt;=$M$11),$K$11,IF(AND(F1410&gt;=$L$12,F1410&lt;=$M$12),$K$12,IF(AND(F1410&gt;=$L$13,F1410&lt;=$M$13),$K$13,IF(AND(F1410&gt;=$L$14,F1410&lt;=$M$14),$K$14,IF(AND(F1410&gt;=$L$15,F1410&lt;=$M$15),$K$15,IF(AND(F1410&gt;=$L$16,F1410&lt;=$M$16),$K$16,IF(AND(F1410&gt;=$L$17,F1410&lt;=$M$17),$K$17,IF(AND(F1410&gt;=$L$18,F1410&lt;=$M$18),$K$18,IF(AND(F1410&gt;=$L$19,F1410&lt;=$M$19),$K$19,IF(AND(F1410&gt;=$L$20,F1410&lt;=$M$20),$K$20,IF(AND(F1410&gt;=$L$21,F1410&lt;=$M$21),$K$21,IF(AND(F1410&gt;=$L$22,F1410&lt;=$M$22),$K$22,IF(AND(F1410&gt;=$L$23,F1410&lt;=$M$23),$K$23,IF(AND(F1410&gt;=$L$24,F1410&lt;=$M$24),$K$24,IF(AND(F1410&gt;=$L$25,F1410&lt;=$M$25),$K$25,IF(AND(F1410&gt;=$L$26,F1410&lt;=$M$26),$K$26,IF(AND(F1410&gt;=$L$27,F1410&lt;=$M$27),$K$27,IF(AND(F1410&gt;=$L$28,F1410&lt;=$M$28),$K$28,IF(AND(F1410&gt;=$L$29,F1410&lt;=$M$29),$K$29,IF(AND(F1410&gt;=$L$30,F1410&lt;=$M$30),$K$30,IF(AND(F1410&gt;=$L$31,F1410&lt;=$M$31),$K$31,IF(AND(F1410&gt;=$L$32,F1410&lt;=$M$32),$K$32,""))))))))))))))))))))))))))))))))</f>
        <v>6</v>
      </c>
      <c r="D1410" s="39" t="s">
        <v>20</v>
      </c>
      <c r="E1410" s="39" t="s">
        <v>1466</v>
      </c>
      <c r="F1410" s="10">
        <f>Table1[[#This Row],[USD Pricing]]*Exchange!$A$1</f>
        <v>69.929999999999993</v>
      </c>
      <c r="G1410" s="10">
        <v>49.95</v>
      </c>
      <c r="H1410" s="8" t="s">
        <v>4664</v>
      </c>
      <c r="I1410" s="39" t="s">
        <v>0</v>
      </c>
      <c r="J1410" s="40" t="s">
        <v>5343</v>
      </c>
    </row>
    <row r="1411" spans="1:10" ht="28.5" x14ac:dyDescent="0.25">
      <c r="A1411" s="15" t="s">
        <v>3978</v>
      </c>
      <c r="B1411" s="41" t="str">
        <f>HYPERLINK(Table1[[#This Row],[Link]], Table1[[#This Row],[Pattern w/out Hyperlink]])</f>
        <v>Waterfall</v>
      </c>
      <c r="C1411" s="39">
        <f t="shared" si="22"/>
        <v>6</v>
      </c>
      <c r="D1411" s="39" t="s">
        <v>28</v>
      </c>
      <c r="E1411" s="39" t="s">
        <v>1466</v>
      </c>
      <c r="F1411" s="10">
        <f>Table1[[#This Row],[USD Pricing]]*Exchange!$A$1</f>
        <v>69.09</v>
      </c>
      <c r="G1411" s="10">
        <v>49.35</v>
      </c>
      <c r="H1411" s="8" t="s">
        <v>6848</v>
      </c>
      <c r="I1411" s="39" t="s">
        <v>0</v>
      </c>
      <c r="J1411" s="40" t="s">
        <v>6022</v>
      </c>
    </row>
    <row r="1412" spans="1:10" x14ac:dyDescent="0.25">
      <c r="A1412" s="15" t="s">
        <v>3302</v>
      </c>
      <c r="B1412" s="41" t="str">
        <f>HYPERLINK(Table1[[#This Row],[Link]], Table1[[#This Row],[Pattern w/out Hyperlink]])</f>
        <v>Wonderland FR</v>
      </c>
      <c r="C1412" s="39">
        <f t="shared" si="22"/>
        <v>6</v>
      </c>
      <c r="D1412" s="39" t="s">
        <v>28</v>
      </c>
      <c r="E1412" s="39" t="s">
        <v>1466</v>
      </c>
      <c r="F1412" s="10">
        <f>Table1[[#This Row],[USD Pricing]]*Exchange!$A$1</f>
        <v>65.309999999999988</v>
      </c>
      <c r="G1412" s="10">
        <v>46.65</v>
      </c>
      <c r="H1412" s="8" t="s">
        <v>6850</v>
      </c>
      <c r="I1412" s="39" t="s">
        <v>5090</v>
      </c>
      <c r="J1412" s="40" t="s">
        <v>5210</v>
      </c>
    </row>
    <row r="1413" spans="1:10" x14ac:dyDescent="0.25">
      <c r="A1413" s="15" t="s">
        <v>5471</v>
      </c>
      <c r="B1413" s="41" t="str">
        <f>HYPERLINK(Table1[[#This Row],[Link]], Table1[[#This Row],[Pattern w/out Hyperlink]])</f>
        <v>Xorel Ashford</v>
      </c>
      <c r="C1413" s="39">
        <f t="shared" si="22"/>
        <v>6</v>
      </c>
      <c r="D1413" s="39" t="s">
        <v>2494</v>
      </c>
      <c r="E1413" s="39" t="s">
        <v>1466</v>
      </c>
      <c r="F1413" s="10">
        <f>Table1[[#This Row],[USD Pricing]]*Exchange!$A$1</f>
        <v>73.542000000000002</v>
      </c>
      <c r="G1413" s="10">
        <v>52.53</v>
      </c>
      <c r="H1413" s="8" t="s">
        <v>7264</v>
      </c>
      <c r="I1413" s="39" t="s">
        <v>0</v>
      </c>
      <c r="J1413" s="40" t="s">
        <v>5467</v>
      </c>
    </row>
    <row r="1414" spans="1:10" x14ac:dyDescent="0.25">
      <c r="A1414" s="15" t="s">
        <v>7268</v>
      </c>
      <c r="B1414" s="41" t="str">
        <f>HYPERLINK(Table1[[#This Row],[Link]], Table1[[#This Row],[Pattern w/out Hyperlink]])</f>
        <v>Xorel Calabria</v>
      </c>
      <c r="C1414" s="39">
        <f t="shared" si="22"/>
        <v>6</v>
      </c>
      <c r="D1414" s="39" t="s">
        <v>2494</v>
      </c>
      <c r="E1414" s="39" t="s">
        <v>1466</v>
      </c>
      <c r="F1414" s="10">
        <f>Table1[[#This Row],[USD Pricing]]*Exchange!$A$1</f>
        <v>67.773999999999987</v>
      </c>
      <c r="G1414" s="10">
        <v>48.41</v>
      </c>
      <c r="H1414" s="8" t="s">
        <v>7269</v>
      </c>
      <c r="I1414" s="39" t="s">
        <v>5090</v>
      </c>
      <c r="J1414" s="40" t="s">
        <v>5467</v>
      </c>
    </row>
    <row r="1415" spans="1:10" x14ac:dyDescent="0.25">
      <c r="A1415" s="15" t="s">
        <v>5478</v>
      </c>
      <c r="B1415" s="41" t="str">
        <f>HYPERLINK(Table1[[#This Row],[Link]], Table1[[#This Row],[Pattern w/out Hyperlink]])</f>
        <v>Xorel Circuit</v>
      </c>
      <c r="C1415" s="39">
        <f t="shared" si="22"/>
        <v>6</v>
      </c>
      <c r="D1415" s="39" t="s">
        <v>2494</v>
      </c>
      <c r="E1415" s="39" t="s">
        <v>1466</v>
      </c>
      <c r="F1415" s="10">
        <f>Table1[[#This Row],[USD Pricing]]*Exchange!$A$1</f>
        <v>73.542000000000002</v>
      </c>
      <c r="G1415" s="10">
        <v>52.53</v>
      </c>
      <c r="H1415" s="8" t="s">
        <v>7275</v>
      </c>
      <c r="I1415" s="39" t="s">
        <v>0</v>
      </c>
      <c r="J1415" s="40" t="s">
        <v>5467</v>
      </c>
    </row>
    <row r="1416" spans="1:10" x14ac:dyDescent="0.25">
      <c r="A1416" s="15" t="s">
        <v>7276</v>
      </c>
      <c r="B1416" s="41" t="str">
        <f>HYPERLINK(Table1[[#This Row],[Link]], Table1[[#This Row],[Pattern w/out Hyperlink]])</f>
        <v>Xorel Comet</v>
      </c>
      <c r="C1416" s="39">
        <f t="shared" si="22"/>
        <v>6</v>
      </c>
      <c r="D1416" s="39" t="s">
        <v>2494</v>
      </c>
      <c r="E1416" s="39" t="s">
        <v>1466</v>
      </c>
      <c r="F1416" s="10">
        <f>Table1[[#This Row],[USD Pricing]]*Exchange!$A$1</f>
        <v>69.215999999999994</v>
      </c>
      <c r="G1416" s="10">
        <v>49.44</v>
      </c>
      <c r="H1416" s="8" t="s">
        <v>7277</v>
      </c>
      <c r="I1416" s="39" t="s">
        <v>0</v>
      </c>
      <c r="J1416" s="40" t="s">
        <v>7263</v>
      </c>
    </row>
    <row r="1417" spans="1:10" x14ac:dyDescent="0.25">
      <c r="A1417" s="15" t="s">
        <v>5480</v>
      </c>
      <c r="B1417" s="41" t="str">
        <f>HYPERLINK(Table1[[#This Row],[Link]], Table1[[#This Row],[Pattern w/out Hyperlink]])</f>
        <v>Xorel Dash</v>
      </c>
      <c r="C1417" s="39">
        <f t="shared" si="22"/>
        <v>6</v>
      </c>
      <c r="D1417" s="39" t="s">
        <v>2494</v>
      </c>
      <c r="E1417" s="39" t="s">
        <v>1466</v>
      </c>
      <c r="F1417" s="10">
        <f>Table1[[#This Row],[USD Pricing]]*Exchange!$A$1</f>
        <v>67.773999999999987</v>
      </c>
      <c r="G1417" s="10">
        <v>48.41</v>
      </c>
      <c r="H1417" s="8" t="s">
        <v>7279</v>
      </c>
      <c r="I1417" s="39" t="s">
        <v>1598</v>
      </c>
      <c r="J1417" s="40" t="s">
        <v>5467</v>
      </c>
    </row>
    <row r="1418" spans="1:10" x14ac:dyDescent="0.25">
      <c r="A1418" s="15" t="s">
        <v>5490</v>
      </c>
      <c r="B1418" s="41" t="str">
        <f>HYPERLINK(Table1[[#This Row],[Link]], Table1[[#This Row],[Pattern w/out Hyperlink]])</f>
        <v>Xorel Galway</v>
      </c>
      <c r="C1418" s="39">
        <f t="shared" si="22"/>
        <v>6</v>
      </c>
      <c r="D1418" s="39" t="s">
        <v>2494</v>
      </c>
      <c r="E1418" s="39" t="s">
        <v>1466</v>
      </c>
      <c r="F1418" s="10">
        <f>Table1[[#This Row],[USD Pricing]]*Exchange!$A$1</f>
        <v>73.542000000000002</v>
      </c>
      <c r="G1418" s="10">
        <v>52.53</v>
      </c>
      <c r="H1418" s="8" t="s">
        <v>4178</v>
      </c>
      <c r="I1418" s="39" t="s">
        <v>0</v>
      </c>
      <c r="J1418" s="40" t="s">
        <v>5467</v>
      </c>
    </row>
    <row r="1419" spans="1:10" x14ac:dyDescent="0.25">
      <c r="A1419" s="15" t="s">
        <v>7288</v>
      </c>
      <c r="B1419" s="41" t="str">
        <f>HYPERLINK(Table1[[#This Row],[Link]], Table1[[#This Row],[Pattern w/out Hyperlink]])</f>
        <v>Xorel Ion</v>
      </c>
      <c r="C1419" s="39">
        <f t="shared" si="22"/>
        <v>6</v>
      </c>
      <c r="D1419" s="39" t="s">
        <v>2494</v>
      </c>
      <c r="E1419" s="39" t="s">
        <v>1466</v>
      </c>
      <c r="F1419" s="10">
        <f>Table1[[#This Row],[USD Pricing]]*Exchange!$A$1</f>
        <v>70.657999999999987</v>
      </c>
      <c r="G1419" s="10">
        <v>50.47</v>
      </c>
      <c r="H1419" s="8" t="s">
        <v>7289</v>
      </c>
      <c r="I1419" s="39" t="s">
        <v>1598</v>
      </c>
      <c r="J1419" s="40" t="s">
        <v>5467</v>
      </c>
    </row>
    <row r="1420" spans="1:10" x14ac:dyDescent="0.25">
      <c r="A1420" s="15" t="s">
        <v>5494</v>
      </c>
      <c r="B1420" s="41" t="str">
        <f>HYPERLINK(Table1[[#This Row],[Link]], Table1[[#This Row],[Pattern w/out Hyperlink]])</f>
        <v>Xorel Linen</v>
      </c>
      <c r="C1420" s="39">
        <f t="shared" si="22"/>
        <v>6</v>
      </c>
      <c r="D1420" s="39" t="s">
        <v>2494</v>
      </c>
      <c r="E1420" s="39" t="s">
        <v>1466</v>
      </c>
      <c r="F1420" s="10">
        <f>Table1[[#This Row],[USD Pricing]]*Exchange!$A$1</f>
        <v>69.215999999999994</v>
      </c>
      <c r="G1420" s="10">
        <v>49.44</v>
      </c>
      <c r="H1420" s="8" t="s">
        <v>2565</v>
      </c>
      <c r="I1420" s="39" t="s">
        <v>0</v>
      </c>
      <c r="J1420" s="40" t="s">
        <v>5467</v>
      </c>
    </row>
    <row r="1421" spans="1:10" x14ac:dyDescent="0.25">
      <c r="A1421" s="15" t="s">
        <v>7291</v>
      </c>
      <c r="B1421" s="41" t="str">
        <f>HYPERLINK(Table1[[#This Row],[Link]], Table1[[#This Row],[Pattern w/out Hyperlink]])</f>
        <v>Xorel Marseille</v>
      </c>
      <c r="C1421" s="39">
        <f t="shared" si="22"/>
        <v>6</v>
      </c>
      <c r="D1421" s="39" t="s">
        <v>2494</v>
      </c>
      <c r="E1421" s="39" t="s">
        <v>1466</v>
      </c>
      <c r="F1421" s="10">
        <f>Table1[[#This Row],[USD Pricing]]*Exchange!$A$1</f>
        <v>67.773999999999987</v>
      </c>
      <c r="G1421" s="10">
        <v>48.41</v>
      </c>
      <c r="H1421" s="8" t="s">
        <v>7292</v>
      </c>
      <c r="I1421" s="39" t="s">
        <v>0</v>
      </c>
      <c r="J1421" s="40" t="s">
        <v>5467</v>
      </c>
    </row>
    <row r="1422" spans="1:10" x14ac:dyDescent="0.25">
      <c r="A1422" s="15" t="s">
        <v>5497</v>
      </c>
      <c r="B1422" s="41" t="str">
        <f>HYPERLINK(Table1[[#This Row],[Link]], Table1[[#This Row],[Pattern w/out Hyperlink]])</f>
        <v>Xorel Mesh</v>
      </c>
      <c r="C1422" s="39">
        <f t="shared" si="22"/>
        <v>6</v>
      </c>
      <c r="D1422" s="39" t="s">
        <v>2494</v>
      </c>
      <c r="E1422" s="39" t="s">
        <v>1466</v>
      </c>
      <c r="F1422" s="10">
        <f>Table1[[#This Row],[USD Pricing]]*Exchange!$A$1</f>
        <v>74.199999999999989</v>
      </c>
      <c r="G1422" s="10">
        <v>53</v>
      </c>
      <c r="H1422" s="8" t="s">
        <v>2580</v>
      </c>
      <c r="I1422" s="39" t="s">
        <v>0</v>
      </c>
      <c r="J1422" s="40" t="s">
        <v>5467</v>
      </c>
    </row>
    <row r="1423" spans="1:10" x14ac:dyDescent="0.25">
      <c r="A1423" s="15" t="s">
        <v>5502</v>
      </c>
      <c r="B1423" s="41" t="str">
        <f>HYPERLINK(Table1[[#This Row],[Link]], Table1[[#This Row],[Pattern w/out Hyperlink]])</f>
        <v>Xorel Prism</v>
      </c>
      <c r="C1423" s="39">
        <f t="shared" si="22"/>
        <v>6</v>
      </c>
      <c r="D1423" s="39" t="s">
        <v>2494</v>
      </c>
      <c r="E1423" s="39" t="s">
        <v>1466</v>
      </c>
      <c r="F1423" s="10">
        <f>Table1[[#This Row],[USD Pricing]]*Exchange!$A$1</f>
        <v>74.983999999999995</v>
      </c>
      <c r="G1423" s="10">
        <v>53.56</v>
      </c>
      <c r="H1423" s="8" t="s">
        <v>2605</v>
      </c>
      <c r="I1423" s="39" t="s">
        <v>0</v>
      </c>
      <c r="J1423" s="40" t="s">
        <v>5467</v>
      </c>
    </row>
    <row r="1424" spans="1:10" x14ac:dyDescent="0.25">
      <c r="A1424" s="15" t="s">
        <v>5503</v>
      </c>
      <c r="B1424" s="41" t="str">
        <f>HYPERLINK(Table1[[#This Row],[Link]], Table1[[#This Row],[Pattern w/out Hyperlink]])</f>
        <v>Xorel Quarry</v>
      </c>
      <c r="C1424" s="39">
        <f t="shared" si="22"/>
        <v>6</v>
      </c>
      <c r="D1424" s="39" t="s">
        <v>2494</v>
      </c>
      <c r="E1424" s="39" t="s">
        <v>1466</v>
      </c>
      <c r="F1424" s="10">
        <f>Table1[[#This Row],[USD Pricing]]*Exchange!$A$1</f>
        <v>74.983999999999995</v>
      </c>
      <c r="G1424" s="10">
        <v>53.56</v>
      </c>
      <c r="H1424" s="8" t="s">
        <v>2607</v>
      </c>
      <c r="I1424" s="39" t="s">
        <v>1598</v>
      </c>
      <c r="J1424" s="40" t="s">
        <v>5467</v>
      </c>
    </row>
    <row r="1425" spans="1:10" x14ac:dyDescent="0.25">
      <c r="A1425" s="15" t="s">
        <v>5509</v>
      </c>
      <c r="B1425" s="41" t="str">
        <f>HYPERLINK(Table1[[#This Row],[Link]], Table1[[#This Row],[Pattern w/out Hyperlink]])</f>
        <v>Xorel Spire</v>
      </c>
      <c r="C1425" s="39">
        <f t="shared" si="22"/>
        <v>6</v>
      </c>
      <c r="D1425" s="39" t="s">
        <v>2494</v>
      </c>
      <c r="E1425" s="39" t="s">
        <v>1466</v>
      </c>
      <c r="F1425" s="10">
        <f>Table1[[#This Row],[USD Pricing]]*Exchange!$A$1</f>
        <v>73.542000000000002</v>
      </c>
      <c r="G1425" s="10">
        <v>52.53</v>
      </c>
      <c r="H1425" s="8" t="s">
        <v>2641</v>
      </c>
      <c r="I1425" s="39" t="s">
        <v>1598</v>
      </c>
      <c r="J1425" s="40" t="s">
        <v>5467</v>
      </c>
    </row>
    <row r="1426" spans="1:10" x14ac:dyDescent="0.25">
      <c r="A1426" s="15" t="s">
        <v>5510</v>
      </c>
      <c r="B1426" s="41" t="str">
        <f>HYPERLINK(Table1[[#This Row],[Link]], Table1[[#This Row],[Pattern w/out Hyperlink]])</f>
        <v>Xorel Stratton</v>
      </c>
      <c r="C1426" s="39">
        <f t="shared" si="22"/>
        <v>6</v>
      </c>
      <c r="D1426" s="39" t="s">
        <v>2494</v>
      </c>
      <c r="E1426" s="39" t="s">
        <v>1466</v>
      </c>
      <c r="F1426" s="10">
        <f>Table1[[#This Row],[USD Pricing]]*Exchange!$A$1</f>
        <v>70.657999999999987</v>
      </c>
      <c r="G1426" s="10">
        <v>50.47</v>
      </c>
      <c r="H1426" s="8" t="s">
        <v>2642</v>
      </c>
      <c r="I1426" s="39" t="s">
        <v>1598</v>
      </c>
      <c r="J1426" s="40" t="s">
        <v>5467</v>
      </c>
    </row>
    <row r="1427" spans="1:10" x14ac:dyDescent="0.25">
      <c r="A1427" s="15" t="s">
        <v>5516</v>
      </c>
      <c r="B1427" s="41" t="str">
        <f>HYPERLINK(Table1[[#This Row],[Link]], Table1[[#This Row],[Pattern w/out Hyperlink]])</f>
        <v>Xorel Wicker Matte</v>
      </c>
      <c r="C1427" s="39">
        <f t="shared" si="22"/>
        <v>6</v>
      </c>
      <c r="D1427" s="39" t="s">
        <v>2494</v>
      </c>
      <c r="E1427" s="39" t="s">
        <v>1466</v>
      </c>
      <c r="F1427" s="10">
        <f>Table1[[#This Row],[USD Pricing]]*Exchange!$A$1</f>
        <v>70.657999999999987</v>
      </c>
      <c r="G1427" s="10">
        <v>50.47</v>
      </c>
      <c r="H1427" s="8" t="s">
        <v>4210</v>
      </c>
      <c r="I1427" s="39" t="s">
        <v>0</v>
      </c>
      <c r="J1427" s="40" t="s">
        <v>5467</v>
      </c>
    </row>
    <row r="1428" spans="1:10" x14ac:dyDescent="0.25">
      <c r="A1428" s="15" t="s">
        <v>1527</v>
      </c>
      <c r="B1428" s="41" t="str">
        <f>HYPERLINK(Table1[[#This Row],[Link]], Table1[[#This Row],[Pattern w/out Hyperlink]])</f>
        <v>24/7 Flax</v>
      </c>
      <c r="C1428" s="39">
        <f t="shared" si="22"/>
        <v>7</v>
      </c>
      <c r="D1428" s="39" t="s">
        <v>1596</v>
      </c>
      <c r="E1428" s="39" t="s">
        <v>1466</v>
      </c>
      <c r="F1428" s="10">
        <v>77</v>
      </c>
      <c r="G1428" s="10"/>
      <c r="H1428" s="8" t="s">
        <v>5091</v>
      </c>
      <c r="I1428" s="39" t="s">
        <v>5090</v>
      </c>
      <c r="J1428" s="40" t="s">
        <v>5426</v>
      </c>
    </row>
    <row r="1429" spans="1:10" ht="28.5" x14ac:dyDescent="0.25">
      <c r="A1429" s="15" t="s">
        <v>11</v>
      </c>
      <c r="B1429" s="42" t="str">
        <f>HYPERLINK(Table1[[#This Row],[Link]], Table1[[#This Row],[Pattern w/out Hyperlink]])</f>
        <v>Acrobat</v>
      </c>
      <c r="C1429" s="39">
        <f t="shared" si="22"/>
        <v>7</v>
      </c>
      <c r="D1429" s="39" t="s">
        <v>28</v>
      </c>
      <c r="E1429" s="39" t="s">
        <v>1466</v>
      </c>
      <c r="F1429" s="10">
        <f>Table1[[#This Row],[USD Pricing]]*Exchange!$A$1</f>
        <v>84.699999999999989</v>
      </c>
      <c r="G1429" s="10">
        <v>60.5</v>
      </c>
      <c r="H1429" s="8" t="s">
        <v>6476</v>
      </c>
      <c r="I1429" s="39" t="s">
        <v>0</v>
      </c>
      <c r="J1429" s="40" t="s">
        <v>5863</v>
      </c>
    </row>
    <row r="1430" spans="1:10" x14ac:dyDescent="0.25">
      <c r="A1430" s="15" t="s">
        <v>4227</v>
      </c>
      <c r="B1430" s="41" t="str">
        <f>HYPERLINK(Table1[[#This Row],[Link]], Table1[[#This Row],[Pattern w/out Hyperlink]])</f>
        <v>Adele</v>
      </c>
      <c r="C1430" s="39">
        <f t="shared" si="22"/>
        <v>7</v>
      </c>
      <c r="D1430" s="39" t="s">
        <v>2680</v>
      </c>
      <c r="E1430" s="39" t="s">
        <v>1466</v>
      </c>
      <c r="F1430" s="10">
        <f>Table1[[#This Row],[USD Pricing]]*Exchange!$A$1</f>
        <v>77</v>
      </c>
      <c r="G1430" s="10">
        <v>55</v>
      </c>
      <c r="H1430" s="8" t="s">
        <v>4228</v>
      </c>
      <c r="I1430" s="39" t="s">
        <v>5090</v>
      </c>
      <c r="J1430" s="40" t="s">
        <v>6028</v>
      </c>
    </row>
    <row r="1431" spans="1:10" x14ac:dyDescent="0.25">
      <c r="A1431" s="15" t="s">
        <v>15</v>
      </c>
      <c r="B1431" s="42" t="str">
        <f>HYPERLINK(Table1[[#This Row],[Link]], Table1[[#This Row],[Pattern w/out Hyperlink]])</f>
        <v>Affinity</v>
      </c>
      <c r="C1431" s="39">
        <f t="shared" si="22"/>
        <v>7</v>
      </c>
      <c r="D1431" s="39" t="s">
        <v>21</v>
      </c>
      <c r="E1431" s="39" t="s">
        <v>1466</v>
      </c>
      <c r="F1431" s="10">
        <v>79</v>
      </c>
      <c r="G1431" s="10"/>
      <c r="H1431" s="8" t="s">
        <v>2150</v>
      </c>
      <c r="I1431" s="39" t="s">
        <v>5090</v>
      </c>
      <c r="J1431" s="40" t="s">
        <v>5211</v>
      </c>
    </row>
    <row r="1432" spans="1:10" ht="28.5" x14ac:dyDescent="0.25">
      <c r="A1432" s="15" t="s">
        <v>18</v>
      </c>
      <c r="B1432" s="42" t="str">
        <f>HYPERLINK(Table1[[#This Row],[Link]], Table1[[#This Row],[Pattern w/out Hyperlink]])</f>
        <v>Alfresco</v>
      </c>
      <c r="C1432" s="39">
        <f t="shared" si="22"/>
        <v>7</v>
      </c>
      <c r="D1432" s="39" t="s">
        <v>22</v>
      </c>
      <c r="E1432" s="39" t="s">
        <v>1466</v>
      </c>
      <c r="F1432" s="10">
        <f>Table1[[#This Row],[USD Pricing]]*Exchange!$A$1</f>
        <v>76.929999999999993</v>
      </c>
      <c r="G1432" s="10">
        <v>54.95</v>
      </c>
      <c r="H1432" s="8" t="s">
        <v>1666</v>
      </c>
      <c r="I1432" s="39" t="s">
        <v>0</v>
      </c>
      <c r="J1432" s="40" t="s">
        <v>5950</v>
      </c>
    </row>
    <row r="1433" spans="1:10" x14ac:dyDescent="0.25">
      <c r="A1433" s="15" t="s">
        <v>4667</v>
      </c>
      <c r="B1433" s="41" t="str">
        <f>HYPERLINK(Table1[[#This Row],[Link]], Table1[[#This Row],[Pattern w/out Hyperlink]])</f>
        <v>Alpine</v>
      </c>
      <c r="C1433" s="39">
        <f t="shared" si="22"/>
        <v>7</v>
      </c>
      <c r="D1433" s="39" t="s">
        <v>26</v>
      </c>
      <c r="E1433" s="39" t="s">
        <v>1466</v>
      </c>
      <c r="F1433" s="10">
        <v>84.5</v>
      </c>
      <c r="G1433" s="10"/>
      <c r="H1433" s="8" t="s">
        <v>4668</v>
      </c>
      <c r="I1433" s="39" t="s">
        <v>5090</v>
      </c>
      <c r="J1433" s="40" t="s">
        <v>5142</v>
      </c>
    </row>
    <row r="1434" spans="1:10" ht="28.5" x14ac:dyDescent="0.25">
      <c r="A1434" s="15" t="s">
        <v>4234</v>
      </c>
      <c r="B1434" s="41" t="str">
        <f>HYPERLINK(Table1[[#This Row],[Link]], Table1[[#This Row],[Pattern w/out Hyperlink]])</f>
        <v>Ample</v>
      </c>
      <c r="C1434" s="39">
        <f t="shared" si="22"/>
        <v>7</v>
      </c>
      <c r="D1434" s="39" t="s">
        <v>8491</v>
      </c>
      <c r="E1434" s="39" t="s">
        <v>1466</v>
      </c>
      <c r="F1434" s="10">
        <v>77</v>
      </c>
      <c r="G1434" s="10"/>
      <c r="H1434" s="8" t="s">
        <v>8500</v>
      </c>
      <c r="I1434" s="39" t="s">
        <v>0</v>
      </c>
      <c r="J1434" s="40" t="s">
        <v>8501</v>
      </c>
    </row>
    <row r="1435" spans="1:10" x14ac:dyDescent="0.25">
      <c r="A1435" s="15" t="s">
        <v>4234</v>
      </c>
      <c r="B1435" s="41" t="str">
        <f>HYPERLINK(Table1[[#This Row],[Link]], Table1[[#This Row],[Pattern w/out Hyperlink]])</f>
        <v>Ample</v>
      </c>
      <c r="C1435" s="39">
        <f t="shared" si="22"/>
        <v>7</v>
      </c>
      <c r="D1435" s="39" t="s">
        <v>2680</v>
      </c>
      <c r="E1435" s="39" t="s">
        <v>1466</v>
      </c>
      <c r="F1435" s="10">
        <f>Table1[[#This Row],[USD Pricing]]*Exchange!$A$1</f>
        <v>77</v>
      </c>
      <c r="G1435" s="10">
        <v>55</v>
      </c>
      <c r="H1435" s="8" t="s">
        <v>4235</v>
      </c>
      <c r="I1435" s="39" t="s">
        <v>0</v>
      </c>
      <c r="J1435" s="40" t="s">
        <v>6031</v>
      </c>
    </row>
    <row r="1436" spans="1:10" ht="28.5" x14ac:dyDescent="0.25">
      <c r="A1436" s="15" t="s">
        <v>38</v>
      </c>
      <c r="B1436" s="42" t="str">
        <f>HYPERLINK(Table1[[#This Row],[Link]], Table1[[#This Row],[Pattern w/out Hyperlink]])</f>
        <v>Amuse</v>
      </c>
      <c r="C1436" s="39">
        <f t="shared" si="22"/>
        <v>7</v>
      </c>
      <c r="D1436" s="39" t="s">
        <v>28</v>
      </c>
      <c r="E1436" s="39" t="s">
        <v>1466</v>
      </c>
      <c r="F1436" s="10">
        <f>Table1[[#This Row],[USD Pricing]]*Exchange!$A$1</f>
        <v>78.399999999999991</v>
      </c>
      <c r="G1436" s="10">
        <v>56</v>
      </c>
      <c r="H1436" s="8" t="s">
        <v>6280</v>
      </c>
      <c r="I1436" s="39" t="s">
        <v>0</v>
      </c>
      <c r="J1436" s="40" t="s">
        <v>5348</v>
      </c>
    </row>
    <row r="1437" spans="1:10" x14ac:dyDescent="0.25">
      <c r="A1437" s="15" t="s">
        <v>48</v>
      </c>
      <c r="B1437" s="41" t="str">
        <f>HYPERLINK(Table1[[#This Row],[Link]], Table1[[#This Row],[Pattern w/out Hyperlink]])</f>
        <v>Apex</v>
      </c>
      <c r="C1437" s="39">
        <f t="shared" si="22"/>
        <v>7</v>
      </c>
      <c r="D1437" s="39" t="s">
        <v>3628</v>
      </c>
      <c r="E1437" s="39" t="s">
        <v>1466</v>
      </c>
      <c r="F1437" s="10">
        <f>Table1[[#This Row],[USD Pricing]]*Exchange!$A$1</f>
        <v>78.399999999999991</v>
      </c>
      <c r="G1437" s="10">
        <v>56</v>
      </c>
      <c r="H1437" s="8" t="s">
        <v>3629</v>
      </c>
      <c r="I1437" s="39" t="s">
        <v>0</v>
      </c>
      <c r="J1437" s="40" t="s">
        <v>6162</v>
      </c>
    </row>
    <row r="1438" spans="1:10" x14ac:dyDescent="0.25">
      <c r="A1438" s="15" t="s">
        <v>3826</v>
      </c>
      <c r="B1438" s="41" t="str">
        <f>HYPERLINK(Table1[[#This Row],[Link]], Table1[[#This Row],[Pattern w/out Hyperlink]])</f>
        <v>Arielle</v>
      </c>
      <c r="C1438" s="39">
        <f t="shared" si="22"/>
        <v>7</v>
      </c>
      <c r="D1438" s="39" t="s">
        <v>2664</v>
      </c>
      <c r="E1438" s="39" t="s">
        <v>1466</v>
      </c>
      <c r="F1438" s="10">
        <f>Table1[[#This Row],[USD Pricing]]*Exchange!$A$1</f>
        <v>77</v>
      </c>
      <c r="G1438" s="10">
        <v>55</v>
      </c>
      <c r="H1438" s="8" t="s">
        <v>3847</v>
      </c>
      <c r="I1438" s="39" t="s">
        <v>0</v>
      </c>
      <c r="J1438" s="40" t="s">
        <v>6089</v>
      </c>
    </row>
    <row r="1439" spans="1:10" ht="28.5" x14ac:dyDescent="0.25">
      <c r="A1439" s="15" t="s">
        <v>3224</v>
      </c>
      <c r="B1439" s="41" t="str">
        <f>HYPERLINK(Table1[[#This Row],[Link]], Table1[[#This Row],[Pattern w/out Hyperlink]])</f>
        <v>Artistry</v>
      </c>
      <c r="C1439" s="39">
        <f t="shared" si="22"/>
        <v>7</v>
      </c>
      <c r="D1439" s="39" t="s">
        <v>28</v>
      </c>
      <c r="E1439" s="39" t="s">
        <v>1466</v>
      </c>
      <c r="F1439" s="10">
        <f>Table1[[#This Row],[USD Pricing]]*Exchange!$A$1</f>
        <v>75.319999999999993</v>
      </c>
      <c r="G1439" s="10">
        <v>53.8</v>
      </c>
      <c r="H1439" s="8" t="s">
        <v>6651</v>
      </c>
      <c r="I1439" s="39" t="s">
        <v>0</v>
      </c>
      <c r="J1439" s="40" t="s">
        <v>5871</v>
      </c>
    </row>
    <row r="1440" spans="1:10" x14ac:dyDescent="0.25">
      <c r="A1440" s="15" t="s">
        <v>67</v>
      </c>
      <c r="B1440" s="42" t="str">
        <f>HYPERLINK(Table1[[#This Row],[Link]], Table1[[#This Row],[Pattern w/out Hyperlink]])</f>
        <v>Astronomy</v>
      </c>
      <c r="C1440" s="39">
        <f t="shared" si="22"/>
        <v>7</v>
      </c>
      <c r="D1440" s="39" t="s">
        <v>21</v>
      </c>
      <c r="E1440" s="39" t="s">
        <v>1466</v>
      </c>
      <c r="F1440" s="10">
        <v>82</v>
      </c>
      <c r="G1440" s="10"/>
      <c r="H1440" s="8" t="s">
        <v>2157</v>
      </c>
      <c r="I1440" s="39" t="s">
        <v>0</v>
      </c>
      <c r="J1440" s="40" t="s">
        <v>5216</v>
      </c>
    </row>
    <row r="1441" spans="1:10" x14ac:dyDescent="0.25">
      <c r="A1441" s="15" t="s">
        <v>4248</v>
      </c>
      <c r="B1441" s="41" t="str">
        <f>HYPERLINK(Table1[[#This Row],[Link]], Table1[[#This Row],[Pattern w/out Hyperlink]])</f>
        <v>Asymmetric</v>
      </c>
      <c r="C1441" s="39">
        <f t="shared" si="22"/>
        <v>7</v>
      </c>
      <c r="D1441" s="39" t="s">
        <v>2680</v>
      </c>
      <c r="E1441" s="39" t="s">
        <v>1466</v>
      </c>
      <c r="F1441" s="10">
        <f>Table1[[#This Row],[USD Pricing]]*Exchange!$A$1</f>
        <v>76.649999999999991</v>
      </c>
      <c r="G1441" s="10">
        <v>54.75</v>
      </c>
      <c r="H1441" s="8" t="s">
        <v>4249</v>
      </c>
      <c r="I1441" s="39" t="s">
        <v>0</v>
      </c>
      <c r="J1441" s="40" t="s">
        <v>6033</v>
      </c>
    </row>
    <row r="1442" spans="1:10" ht="28.5" x14ac:dyDescent="0.25">
      <c r="A1442" s="15" t="s">
        <v>68</v>
      </c>
      <c r="B1442" s="42" t="str">
        <f>HYPERLINK(Table1[[#This Row],[Link]], Table1[[#This Row],[Pattern w/out Hyperlink]])</f>
        <v>Athena</v>
      </c>
      <c r="C1442" s="39">
        <f t="shared" si="22"/>
        <v>7</v>
      </c>
      <c r="D1442" s="39" t="s">
        <v>26</v>
      </c>
      <c r="E1442" s="39" t="s">
        <v>1466</v>
      </c>
      <c r="F1442" s="10">
        <v>82.25</v>
      </c>
      <c r="G1442" s="10"/>
      <c r="H1442" s="8" t="s">
        <v>1601</v>
      </c>
      <c r="I1442" s="39" t="s">
        <v>0</v>
      </c>
      <c r="J1442" s="40" t="s">
        <v>5146</v>
      </c>
    </row>
    <row r="1443" spans="1:10" x14ac:dyDescent="0.25">
      <c r="A1443" s="15" t="s">
        <v>80</v>
      </c>
      <c r="B1443" s="42" t="str">
        <f>HYPERLINK(Table1[[#This Row],[Link]], Table1[[#This Row],[Pattern w/out Hyperlink]])</f>
        <v>Balcony</v>
      </c>
      <c r="C1443" s="39">
        <f t="shared" si="22"/>
        <v>7</v>
      </c>
      <c r="D1443" s="39" t="s">
        <v>21</v>
      </c>
      <c r="E1443" s="39" t="s">
        <v>1466</v>
      </c>
      <c r="F1443" s="10">
        <v>77</v>
      </c>
      <c r="G1443" s="10"/>
      <c r="H1443" s="8" t="s">
        <v>2159</v>
      </c>
      <c r="I1443" s="39" t="s">
        <v>0</v>
      </c>
      <c r="J1443" s="40" t="s">
        <v>5144</v>
      </c>
    </row>
    <row r="1444" spans="1:10" ht="28.5" x14ac:dyDescent="0.25">
      <c r="A1444" s="15" t="s">
        <v>2503</v>
      </c>
      <c r="B1444" s="41" t="str">
        <f>HYPERLINK(Table1[[#This Row],[Link]], Table1[[#This Row],[Pattern w/out Hyperlink]])</f>
        <v>Basket</v>
      </c>
      <c r="C1444" s="39">
        <f t="shared" si="22"/>
        <v>7</v>
      </c>
      <c r="D1444" s="39" t="s">
        <v>2680</v>
      </c>
      <c r="E1444" s="39" t="s">
        <v>1466</v>
      </c>
      <c r="F1444" s="10">
        <f>Table1[[#This Row],[USD Pricing]]*Exchange!$A$1</f>
        <v>77</v>
      </c>
      <c r="G1444" s="10">
        <v>55</v>
      </c>
      <c r="H1444" s="8" t="s">
        <v>4251</v>
      </c>
      <c r="I1444" s="39" t="s">
        <v>5090</v>
      </c>
      <c r="J1444" s="40" t="s">
        <v>6035</v>
      </c>
    </row>
    <row r="1445" spans="1:10" ht="28.5" x14ac:dyDescent="0.25">
      <c r="A1445" s="15" t="s">
        <v>2160</v>
      </c>
      <c r="B1445" s="42" t="str">
        <f>HYPERLINK(Table1[[#This Row],[Link]], Table1[[#This Row],[Pattern w/out Hyperlink]])</f>
        <v>Bauble</v>
      </c>
      <c r="C1445" s="39">
        <f t="shared" si="22"/>
        <v>7</v>
      </c>
      <c r="D1445" s="39" t="s">
        <v>21</v>
      </c>
      <c r="E1445" s="39" t="s">
        <v>1466</v>
      </c>
      <c r="F1445" s="10">
        <v>85</v>
      </c>
      <c r="G1445" s="10"/>
      <c r="H1445" s="8" t="s">
        <v>2161</v>
      </c>
      <c r="I1445" s="39" t="s">
        <v>5090</v>
      </c>
      <c r="J1445" s="40" t="s">
        <v>5222</v>
      </c>
    </row>
    <row r="1446" spans="1:10" ht="28.5" x14ac:dyDescent="0.25">
      <c r="A1446" s="15" t="s">
        <v>4252</v>
      </c>
      <c r="B1446" s="41" t="str">
        <f>HYPERLINK(Table1[[#This Row],[Link]], Table1[[#This Row],[Pattern w/out Hyperlink]])</f>
        <v>Bedford</v>
      </c>
      <c r="C1446" s="39">
        <f t="shared" si="22"/>
        <v>7</v>
      </c>
      <c r="D1446" s="39" t="s">
        <v>2680</v>
      </c>
      <c r="E1446" s="39" t="s">
        <v>1466</v>
      </c>
      <c r="F1446" s="10">
        <f>Table1[[#This Row],[USD Pricing]]*Exchange!$A$1</f>
        <v>77</v>
      </c>
      <c r="G1446" s="10">
        <v>55</v>
      </c>
      <c r="H1446" s="8" t="s">
        <v>7113</v>
      </c>
      <c r="I1446" s="39" t="s">
        <v>0</v>
      </c>
      <c r="J1446" s="40" t="s">
        <v>6036</v>
      </c>
    </row>
    <row r="1447" spans="1:10" x14ac:dyDescent="0.25">
      <c r="A1447" s="15" t="s">
        <v>7012</v>
      </c>
      <c r="B1447" s="41" t="str">
        <f>HYPERLINK(Table1[[#This Row],[Link]], Table1[[#This Row],[Pattern w/out Hyperlink]])</f>
        <v>Belize</v>
      </c>
      <c r="C1447" s="39">
        <f t="shared" si="22"/>
        <v>7</v>
      </c>
      <c r="D1447" s="39" t="s">
        <v>24</v>
      </c>
      <c r="E1447" s="39" t="s">
        <v>1466</v>
      </c>
      <c r="F1447" s="10">
        <f>Table1[[#This Row],[USD Pricing]]*Exchange!$A$1</f>
        <v>82.53</v>
      </c>
      <c r="G1447" s="10">
        <v>58.95</v>
      </c>
      <c r="H1447" s="8" t="s">
        <v>7013</v>
      </c>
      <c r="I1447" s="39" t="s">
        <v>5090</v>
      </c>
      <c r="J1447" s="40" t="s">
        <v>7014</v>
      </c>
    </row>
    <row r="1448" spans="1:10" x14ac:dyDescent="0.25">
      <c r="A1448" s="15" t="s">
        <v>96</v>
      </c>
      <c r="B1448" s="42" t="str">
        <f>HYPERLINK(Table1[[#This Row],[Link]], Table1[[#This Row],[Pattern w/out Hyperlink]])</f>
        <v>Bergerac</v>
      </c>
      <c r="C1448" s="39">
        <f t="shared" si="22"/>
        <v>7</v>
      </c>
      <c r="D1448" s="39" t="s">
        <v>21</v>
      </c>
      <c r="E1448" s="39" t="s">
        <v>1466</v>
      </c>
      <c r="F1448" s="10">
        <v>76</v>
      </c>
      <c r="G1448" s="10"/>
      <c r="H1448" s="8" t="s">
        <v>2165</v>
      </c>
      <c r="I1448" s="39" t="s">
        <v>5090</v>
      </c>
      <c r="J1448" s="40" t="s">
        <v>5216</v>
      </c>
    </row>
    <row r="1449" spans="1:10" x14ac:dyDescent="0.25">
      <c r="A1449" s="15" t="s">
        <v>1529</v>
      </c>
      <c r="B1449" s="41" t="str">
        <f>HYPERLINK(Table1[[#This Row],[Link]], Table1[[#This Row],[Pattern w/out Hyperlink]])</f>
        <v>Blazer</v>
      </c>
      <c r="C1449" s="39">
        <f t="shared" si="22"/>
        <v>7</v>
      </c>
      <c r="D1449" s="39" t="s">
        <v>1596</v>
      </c>
      <c r="E1449" s="39" t="s">
        <v>1466</v>
      </c>
      <c r="F1449" s="10">
        <v>78</v>
      </c>
      <c r="G1449" s="10"/>
      <c r="H1449" s="8" t="s">
        <v>5093</v>
      </c>
      <c r="I1449" s="39" t="s">
        <v>1598</v>
      </c>
      <c r="J1449" s="40" t="s">
        <v>5427</v>
      </c>
    </row>
    <row r="1450" spans="1:10" ht="28.5" x14ac:dyDescent="0.25">
      <c r="A1450" s="15" t="s">
        <v>125</v>
      </c>
      <c r="B1450" s="44" t="str">
        <f>HYPERLINK(Table1[[#This Row],[Link]], Table1[[#This Row],[Pattern w/out Hyperlink]])</f>
        <v>Borderline</v>
      </c>
      <c r="C1450" s="39">
        <f t="shared" si="22"/>
        <v>7</v>
      </c>
      <c r="D1450" s="39" t="s">
        <v>22</v>
      </c>
      <c r="E1450" s="39" t="s">
        <v>1466</v>
      </c>
      <c r="F1450" s="10">
        <f>Table1[[#This Row],[USD Pricing]]*Exchange!$A$1</f>
        <v>82.6</v>
      </c>
      <c r="G1450" s="10">
        <v>59</v>
      </c>
      <c r="H1450" s="8" t="s">
        <v>1320</v>
      </c>
      <c r="I1450" s="39" t="s">
        <v>0</v>
      </c>
      <c r="J1450" s="40" t="s">
        <v>6110</v>
      </c>
    </row>
    <row r="1451" spans="1:10" ht="28.5" x14ac:dyDescent="0.25">
      <c r="A1451" s="15" t="s">
        <v>127</v>
      </c>
      <c r="B1451" s="42" t="str">
        <f>HYPERLINK(Table1[[#This Row],[Link]], Table1[[#This Row],[Pattern w/out Hyperlink]])</f>
        <v>Botany</v>
      </c>
      <c r="C1451" s="39">
        <f t="shared" si="22"/>
        <v>7</v>
      </c>
      <c r="D1451" s="39" t="s">
        <v>24</v>
      </c>
      <c r="E1451" s="39" t="s">
        <v>1466</v>
      </c>
      <c r="F1451" s="10">
        <f>Table1[[#This Row],[USD Pricing]]*Exchange!$A$1</f>
        <v>79.73</v>
      </c>
      <c r="G1451" s="10">
        <v>56.95</v>
      </c>
      <c r="H1451" s="8" t="s">
        <v>1989</v>
      </c>
      <c r="I1451" s="39" t="s">
        <v>5090</v>
      </c>
      <c r="J1451" s="40" t="s">
        <v>5832</v>
      </c>
    </row>
    <row r="1452" spans="1:10" ht="28.5" x14ac:dyDescent="0.25">
      <c r="A1452" s="15" t="s">
        <v>128</v>
      </c>
      <c r="B1452" s="42" t="str">
        <f>HYPERLINK(Table1[[#This Row],[Link]], Table1[[#This Row],[Pattern w/out Hyperlink]])</f>
        <v>Boucle</v>
      </c>
      <c r="C1452" s="39">
        <f t="shared" si="22"/>
        <v>7</v>
      </c>
      <c r="D1452" s="39" t="s">
        <v>21</v>
      </c>
      <c r="E1452" s="39" t="s">
        <v>1466</v>
      </c>
      <c r="F1452" s="10">
        <v>84</v>
      </c>
      <c r="G1452" s="10"/>
      <c r="H1452" s="8" t="s">
        <v>2169</v>
      </c>
      <c r="I1452" s="39" t="s">
        <v>5090</v>
      </c>
      <c r="J1452" s="40" t="s">
        <v>5227</v>
      </c>
    </row>
    <row r="1453" spans="1:10" x14ac:dyDescent="0.25">
      <c r="A1453" s="15" t="s">
        <v>2917</v>
      </c>
      <c r="B1453" s="41" t="str">
        <f>HYPERLINK(Table1[[#This Row],[Link]], Table1[[#This Row],[Pattern w/out Hyperlink]])</f>
        <v>Boucle Houndstooth</v>
      </c>
      <c r="C1453" s="39">
        <f t="shared" si="22"/>
        <v>7</v>
      </c>
      <c r="D1453" s="39" t="s">
        <v>27</v>
      </c>
      <c r="E1453" s="39" t="s">
        <v>1466</v>
      </c>
      <c r="F1453" s="10">
        <v>84</v>
      </c>
      <c r="G1453" s="10"/>
      <c r="H1453" s="15" t="s">
        <v>2921</v>
      </c>
      <c r="I1453" s="39" t="s">
        <v>0</v>
      </c>
      <c r="J1453" s="40" t="s">
        <v>5144</v>
      </c>
    </row>
    <row r="1454" spans="1:10" ht="28.5" x14ac:dyDescent="0.25">
      <c r="A1454" s="15" t="s">
        <v>134</v>
      </c>
      <c r="B1454" s="44" t="str">
        <f>HYPERLINK(Table1[[#This Row],[Link]], Table1[[#This Row],[Pattern w/out Hyperlink]])</f>
        <v>Breton</v>
      </c>
      <c r="C1454" s="39">
        <f t="shared" si="22"/>
        <v>7</v>
      </c>
      <c r="D1454" s="39" t="s">
        <v>22</v>
      </c>
      <c r="E1454" s="39" t="s">
        <v>1466</v>
      </c>
      <c r="F1454" s="10">
        <f>Table1[[#This Row],[USD Pricing]]*Exchange!$A$1</f>
        <v>81.13</v>
      </c>
      <c r="G1454" s="10">
        <v>57.95</v>
      </c>
      <c r="H1454" s="8" t="s">
        <v>1321</v>
      </c>
      <c r="I1454" s="39" t="s">
        <v>0</v>
      </c>
      <c r="J1454" s="40" t="s">
        <v>5398</v>
      </c>
    </row>
    <row r="1455" spans="1:10" x14ac:dyDescent="0.25">
      <c r="A1455" s="15" t="s">
        <v>2170</v>
      </c>
      <c r="B1455" s="42" t="str">
        <f>HYPERLINK(Table1[[#This Row],[Link]], Table1[[#This Row],[Pattern w/out Hyperlink]])</f>
        <v>Brigantine</v>
      </c>
      <c r="C1455" s="39">
        <f t="shared" si="22"/>
        <v>7</v>
      </c>
      <c r="D1455" s="39" t="s">
        <v>21</v>
      </c>
      <c r="E1455" s="39" t="s">
        <v>1466</v>
      </c>
      <c r="F1455" s="10">
        <v>79</v>
      </c>
      <c r="G1455" s="10"/>
      <c r="H1455" s="8" t="s">
        <v>2171</v>
      </c>
      <c r="I1455" s="39" t="s">
        <v>1598</v>
      </c>
      <c r="J1455" s="40" t="s">
        <v>5144</v>
      </c>
    </row>
    <row r="1456" spans="1:10" x14ac:dyDescent="0.25">
      <c r="A1456" s="15" t="s">
        <v>144</v>
      </c>
      <c r="B1456" s="42" t="str">
        <f>HYPERLINK(Table1[[#This Row],[Link]], Table1[[#This Row],[Pattern w/out Hyperlink]])</f>
        <v>Brushwork</v>
      </c>
      <c r="C1456" s="39">
        <f t="shared" si="22"/>
        <v>7</v>
      </c>
      <c r="D1456" s="39" t="s">
        <v>22</v>
      </c>
      <c r="E1456" s="39" t="s">
        <v>1466</v>
      </c>
      <c r="F1456" s="10">
        <f>Table1[[#This Row],[USD Pricing]]*Exchange!$A$1</f>
        <v>83.3</v>
      </c>
      <c r="G1456" s="10">
        <v>59.5</v>
      </c>
      <c r="H1456" s="8" t="s">
        <v>1679</v>
      </c>
      <c r="I1456" s="39" t="s">
        <v>0</v>
      </c>
      <c r="J1456" s="40" t="s">
        <v>5887</v>
      </c>
    </row>
    <row r="1457" spans="1:10" x14ac:dyDescent="0.25">
      <c r="A1457" s="15" t="s">
        <v>2172</v>
      </c>
      <c r="B1457" s="42" t="str">
        <f>HYPERLINK(Table1[[#This Row],[Link]], Table1[[#This Row],[Pattern w/out Hyperlink]])</f>
        <v>Buccaneer</v>
      </c>
      <c r="C1457" s="39">
        <f t="shared" si="22"/>
        <v>7</v>
      </c>
      <c r="D1457" s="39" t="s">
        <v>21</v>
      </c>
      <c r="E1457" s="39" t="s">
        <v>1466</v>
      </c>
      <c r="F1457" s="10">
        <v>79</v>
      </c>
      <c r="G1457" s="10"/>
      <c r="H1457" s="8" t="s">
        <v>2173</v>
      </c>
      <c r="I1457" s="39" t="s">
        <v>1598</v>
      </c>
      <c r="J1457" s="40" t="s">
        <v>5144</v>
      </c>
    </row>
    <row r="1458" spans="1:10" ht="28.5" x14ac:dyDescent="0.25">
      <c r="A1458" s="15" t="s">
        <v>147</v>
      </c>
      <c r="B1458" s="42" t="str">
        <f>HYPERLINK(Table1[[#This Row],[Link]], Table1[[#This Row],[Pattern w/out Hyperlink]])</f>
        <v>Build</v>
      </c>
      <c r="C1458" s="39">
        <f t="shared" si="22"/>
        <v>7</v>
      </c>
      <c r="D1458" s="39" t="s">
        <v>28</v>
      </c>
      <c r="E1458" s="39" t="s">
        <v>1466</v>
      </c>
      <c r="F1458" s="10">
        <f>Table1[[#This Row],[USD Pricing]]*Exchange!$A$1</f>
        <v>82.6</v>
      </c>
      <c r="G1458" s="10">
        <v>59</v>
      </c>
      <c r="H1458" s="8" t="s">
        <v>6297</v>
      </c>
      <c r="I1458" s="39" t="s">
        <v>0</v>
      </c>
      <c r="J1458" s="40" t="s">
        <v>5414</v>
      </c>
    </row>
    <row r="1459" spans="1:10" x14ac:dyDescent="0.25">
      <c r="A1459" s="15" t="s">
        <v>4750</v>
      </c>
      <c r="B1459" s="41" t="str">
        <f>HYPERLINK(Table1[[#This Row],[Link]], Table1[[#This Row],[Pattern w/out Hyperlink]])</f>
        <v>Cane</v>
      </c>
      <c r="C1459" s="39">
        <f t="shared" si="22"/>
        <v>7</v>
      </c>
      <c r="D1459" s="39" t="s">
        <v>21</v>
      </c>
      <c r="E1459" s="39" t="s">
        <v>1466</v>
      </c>
      <c r="F1459" s="10">
        <v>84</v>
      </c>
      <c r="G1459" s="10"/>
      <c r="H1459" s="8" t="s">
        <v>4751</v>
      </c>
      <c r="I1459" s="39" t="s">
        <v>0</v>
      </c>
      <c r="J1459" s="40" t="s">
        <v>5232</v>
      </c>
    </row>
    <row r="1460" spans="1:10" x14ac:dyDescent="0.25">
      <c r="A1460" s="15" t="s">
        <v>1530</v>
      </c>
      <c r="B1460" s="41" t="str">
        <f>HYPERLINK(Table1[[#This Row],[Link]], Table1[[#This Row],[Pattern w/out Hyperlink]])</f>
        <v>Canopy</v>
      </c>
      <c r="C1460" s="39">
        <f t="shared" si="22"/>
        <v>7</v>
      </c>
      <c r="D1460" s="39" t="s">
        <v>23</v>
      </c>
      <c r="E1460" s="39" t="s">
        <v>1466</v>
      </c>
      <c r="F1460" s="10">
        <v>77.5</v>
      </c>
      <c r="G1460" s="10"/>
      <c r="H1460" s="8" t="s">
        <v>4362</v>
      </c>
      <c r="I1460" s="39" t="s">
        <v>0</v>
      </c>
      <c r="J1460" s="40" t="s">
        <v>5150</v>
      </c>
    </row>
    <row r="1461" spans="1:10" x14ac:dyDescent="0.25">
      <c r="A1461" s="15" t="s">
        <v>3506</v>
      </c>
      <c r="B1461" s="41" t="str">
        <f>HYPERLINK(Table1[[#This Row],[Link]], Table1[[#This Row],[Pattern w/out Hyperlink]])</f>
        <v>Canvas 2</v>
      </c>
      <c r="C1461" s="39">
        <f t="shared" si="22"/>
        <v>7</v>
      </c>
      <c r="D1461" s="39" t="s">
        <v>3509</v>
      </c>
      <c r="E1461" s="39" t="s">
        <v>1466</v>
      </c>
      <c r="F1461" s="10">
        <f>Table1[[#This Row],[USD Pricing]]*Exchange!$A$1</f>
        <v>75.921999999999997</v>
      </c>
      <c r="G1461" s="10">
        <v>54.23</v>
      </c>
      <c r="H1461" s="8" t="s">
        <v>3565</v>
      </c>
      <c r="I1461" s="39" t="s">
        <v>1598</v>
      </c>
      <c r="J1461" s="40" t="s">
        <v>5436</v>
      </c>
    </row>
    <row r="1462" spans="1:10" x14ac:dyDescent="0.25">
      <c r="A1462" s="15" t="s">
        <v>159</v>
      </c>
      <c r="B1462" s="42" t="str">
        <f>HYPERLINK(Table1[[#This Row],[Link]], Table1[[#This Row],[Pattern w/out Hyperlink]])</f>
        <v>Caracas</v>
      </c>
      <c r="C1462" s="39">
        <f t="shared" si="22"/>
        <v>7</v>
      </c>
      <c r="D1462" s="39" t="s">
        <v>21</v>
      </c>
      <c r="E1462" s="39" t="s">
        <v>1466</v>
      </c>
      <c r="F1462" s="10">
        <v>81</v>
      </c>
      <c r="G1462" s="10"/>
      <c r="H1462" s="8" t="s">
        <v>2177</v>
      </c>
      <c r="I1462" s="39" t="s">
        <v>0</v>
      </c>
      <c r="J1462" s="40" t="s">
        <v>5210</v>
      </c>
    </row>
    <row r="1463" spans="1:10" x14ac:dyDescent="0.25">
      <c r="A1463" s="15" t="s">
        <v>7822</v>
      </c>
      <c r="B1463" s="41" t="str">
        <f>HYPERLINK(Table1[[#This Row],[Link]], Table1[[#This Row],[Pattern w/out Hyperlink]])</f>
        <v>Cascade</v>
      </c>
      <c r="C1463" s="39">
        <f t="shared" si="22"/>
        <v>7</v>
      </c>
      <c r="D1463" s="39" t="s">
        <v>3628</v>
      </c>
      <c r="E1463" s="39" t="s">
        <v>1466</v>
      </c>
      <c r="F1463" s="10">
        <f>Table1[[#This Row],[USD Pricing]]*Exchange!$A$1</f>
        <v>78.399999999999991</v>
      </c>
      <c r="G1463" s="10">
        <v>56</v>
      </c>
      <c r="H1463" s="8" t="s">
        <v>7823</v>
      </c>
      <c r="I1463" s="39" t="s">
        <v>5090</v>
      </c>
      <c r="J1463" s="40" t="s">
        <v>7820</v>
      </c>
    </row>
    <row r="1464" spans="1:10" ht="28.5" x14ac:dyDescent="0.25">
      <c r="A1464" s="15" t="s">
        <v>164</v>
      </c>
      <c r="B1464" s="42" t="str">
        <f>HYPERLINK(Table1[[#This Row],[Link]], Table1[[#This Row],[Pattern w/out Hyperlink]])</f>
        <v>Catalina</v>
      </c>
      <c r="C1464" s="39">
        <f t="shared" si="22"/>
        <v>7</v>
      </c>
      <c r="D1464" s="39" t="s">
        <v>22</v>
      </c>
      <c r="E1464" s="39" t="s">
        <v>1466</v>
      </c>
      <c r="F1464" s="10">
        <f>Table1[[#This Row],[USD Pricing]]*Exchange!$A$1</f>
        <v>81.899999999999991</v>
      </c>
      <c r="G1464" s="10">
        <v>58.5</v>
      </c>
      <c r="H1464" s="8" t="s">
        <v>1681</v>
      </c>
      <c r="I1464" s="39" t="s">
        <v>5090</v>
      </c>
      <c r="J1464" s="40" t="s">
        <v>5846</v>
      </c>
    </row>
    <row r="1465" spans="1:10" ht="28.5" x14ac:dyDescent="0.25">
      <c r="A1465" s="15" t="s">
        <v>166</v>
      </c>
      <c r="B1465" s="41" t="str">
        <f>HYPERLINK(Table1[[#This Row],[Link]], Table1[[#This Row],[Pattern w/out Hyperlink]])</f>
        <v>Catwalk</v>
      </c>
      <c r="C1465" s="39">
        <f t="shared" si="22"/>
        <v>7</v>
      </c>
      <c r="D1465" s="39" t="s">
        <v>2668</v>
      </c>
      <c r="E1465" s="39" t="s">
        <v>1466</v>
      </c>
      <c r="F1465" s="10">
        <v>80.5</v>
      </c>
      <c r="G1465" s="10"/>
      <c r="H1465" s="8" t="s">
        <v>8186</v>
      </c>
      <c r="I1465" s="39" t="s">
        <v>0</v>
      </c>
      <c r="J1465" s="40" t="s">
        <v>8187</v>
      </c>
    </row>
    <row r="1466" spans="1:10" x14ac:dyDescent="0.25">
      <c r="A1466" s="15" t="s">
        <v>7716</v>
      </c>
      <c r="B1466" s="41" t="str">
        <f>HYPERLINK(Table1[[#This Row],[Link]], Table1[[#This Row],[Pattern w/out Hyperlink]])</f>
        <v>Centering Stripe</v>
      </c>
      <c r="C1466" s="39">
        <f t="shared" si="22"/>
        <v>7</v>
      </c>
      <c r="D1466" s="39" t="s">
        <v>26</v>
      </c>
      <c r="E1466" s="39" t="s">
        <v>1466</v>
      </c>
      <c r="F1466" s="10">
        <v>81.5</v>
      </c>
      <c r="G1466" s="10"/>
      <c r="H1466" s="8" t="s">
        <v>7717</v>
      </c>
      <c r="I1466" s="39" t="s">
        <v>0</v>
      </c>
      <c r="J1466" s="40" t="s">
        <v>5154</v>
      </c>
    </row>
    <row r="1467" spans="1:10" x14ac:dyDescent="0.25">
      <c r="A1467" s="15" t="s">
        <v>169</v>
      </c>
      <c r="B1467" s="42" t="str">
        <f>HYPERLINK(Table1[[#This Row],[Link]], Table1[[#This Row],[Pattern w/out Hyperlink]])</f>
        <v>Ceremony</v>
      </c>
      <c r="C1467" s="39">
        <f t="shared" si="22"/>
        <v>7</v>
      </c>
      <c r="D1467" s="39" t="s">
        <v>22</v>
      </c>
      <c r="E1467" s="39" t="s">
        <v>1466</v>
      </c>
      <c r="F1467" s="10">
        <f>Table1[[#This Row],[USD Pricing]]*Exchange!$A$1</f>
        <v>83.3</v>
      </c>
      <c r="G1467" s="10">
        <v>59.5</v>
      </c>
      <c r="H1467" s="8" t="s">
        <v>1682</v>
      </c>
      <c r="I1467" s="39" t="s">
        <v>0</v>
      </c>
      <c r="J1467" s="40" t="s">
        <v>6010</v>
      </c>
    </row>
    <row r="1468" spans="1:10" x14ac:dyDescent="0.25">
      <c r="A1468" s="15" t="s">
        <v>180</v>
      </c>
      <c r="B1468" s="41" t="str">
        <f>HYPERLINK(Table1[[#This Row],[Link]], Table1[[#This Row],[Pattern w/out Hyperlink]])</f>
        <v>Chateau</v>
      </c>
      <c r="C1468" s="39">
        <f t="shared" si="22"/>
        <v>7</v>
      </c>
      <c r="D1468" s="39" t="s">
        <v>20</v>
      </c>
      <c r="E1468" s="39" t="s">
        <v>1466</v>
      </c>
      <c r="F1468" s="10">
        <f>Table1[[#This Row],[USD Pricing]]*Exchange!$A$1</f>
        <v>81.13</v>
      </c>
      <c r="G1468" s="10">
        <v>57.95</v>
      </c>
      <c r="H1468" s="8" t="s">
        <v>7351</v>
      </c>
      <c r="I1468" s="39" t="s">
        <v>0</v>
      </c>
      <c r="J1468" s="40" t="s">
        <v>5144</v>
      </c>
    </row>
    <row r="1469" spans="1:10" ht="28.5" x14ac:dyDescent="0.25">
      <c r="A1469" s="15" t="s">
        <v>8196</v>
      </c>
      <c r="B1469" s="41" t="str">
        <f>HYPERLINK(Table1[[#This Row],[Link]], Table1[[#This Row],[Pattern w/out Hyperlink]])</f>
        <v>Circle Point</v>
      </c>
      <c r="C1469" s="39">
        <f t="shared" si="22"/>
        <v>7</v>
      </c>
      <c r="D1469" s="39" t="s">
        <v>2668</v>
      </c>
      <c r="E1469" s="39" t="s">
        <v>1466</v>
      </c>
      <c r="F1469" s="10">
        <v>84.75</v>
      </c>
      <c r="G1469" s="10"/>
      <c r="H1469" s="8" t="s">
        <v>8197</v>
      </c>
      <c r="I1469" s="39" t="s">
        <v>0</v>
      </c>
      <c r="J1469" s="40" t="s">
        <v>8198</v>
      </c>
    </row>
    <row r="1470" spans="1:10" x14ac:dyDescent="0.25">
      <c r="A1470" s="15" t="s">
        <v>192</v>
      </c>
      <c r="B1470" s="42" t="str">
        <f>HYPERLINK(Table1[[#This Row],[Link]], Table1[[#This Row],[Pattern w/out Hyperlink]])</f>
        <v>Clamber</v>
      </c>
      <c r="C1470" s="39">
        <f t="shared" si="22"/>
        <v>7</v>
      </c>
      <c r="D1470" s="39" t="s">
        <v>23</v>
      </c>
      <c r="E1470" s="39" t="s">
        <v>1466</v>
      </c>
      <c r="F1470" s="10">
        <v>80.5</v>
      </c>
      <c r="G1470" s="10"/>
      <c r="H1470" s="8" t="s">
        <v>1427</v>
      </c>
      <c r="I1470" s="39" t="s">
        <v>0</v>
      </c>
      <c r="J1470" s="40" t="s">
        <v>5150</v>
      </c>
    </row>
    <row r="1471" spans="1:10" x14ac:dyDescent="0.25">
      <c r="A1471" s="15" t="s">
        <v>3507</v>
      </c>
      <c r="B1471" s="41" t="str">
        <f>HYPERLINK(Table1[[#This Row],[Link]], Table1[[#This Row],[Pattern w/out Hyperlink]])</f>
        <v>Clara 2</v>
      </c>
      <c r="C1471" s="39">
        <f t="shared" si="22"/>
        <v>7</v>
      </c>
      <c r="D1471" s="39" t="s">
        <v>3509</v>
      </c>
      <c r="E1471" s="39" t="s">
        <v>1466</v>
      </c>
      <c r="F1471" s="10">
        <f>Table1[[#This Row],[USD Pricing]]*Exchange!$A$1</f>
        <v>77.811999999999998</v>
      </c>
      <c r="G1471" s="10">
        <v>55.58</v>
      </c>
      <c r="H1471" s="8" t="s">
        <v>3566</v>
      </c>
      <c r="I1471" s="39" t="s">
        <v>1598</v>
      </c>
      <c r="J1471" s="40" t="s">
        <v>5555</v>
      </c>
    </row>
    <row r="1472" spans="1:10" x14ac:dyDescent="0.25">
      <c r="A1472" s="15" t="s">
        <v>4764</v>
      </c>
      <c r="B1472" s="41" t="str">
        <f>HYPERLINK(Table1[[#This Row],[Link]], Table1[[#This Row],[Pattern w/out Hyperlink]])</f>
        <v>Clipper</v>
      </c>
      <c r="C1472" s="39">
        <f t="shared" si="22"/>
        <v>7</v>
      </c>
      <c r="D1472" s="39" t="s">
        <v>21</v>
      </c>
      <c r="E1472" s="39" t="s">
        <v>1466</v>
      </c>
      <c r="F1472" s="10">
        <v>79</v>
      </c>
      <c r="G1472" s="10"/>
      <c r="H1472" s="8" t="s">
        <v>4765</v>
      </c>
      <c r="I1472" s="39" t="s">
        <v>1598</v>
      </c>
      <c r="J1472" s="40" t="s">
        <v>5144</v>
      </c>
    </row>
    <row r="1473" spans="1:10" ht="28.5" x14ac:dyDescent="0.25">
      <c r="A1473" s="15" t="s">
        <v>198</v>
      </c>
      <c r="B1473" s="42" t="str">
        <f>HYPERLINK(Table1[[#This Row],[Link]], Table1[[#This Row],[Pattern w/out Hyperlink]])</f>
        <v>Coin</v>
      </c>
      <c r="C1473" s="39">
        <f t="shared" si="22"/>
        <v>7</v>
      </c>
      <c r="D1473" s="39" t="s">
        <v>23</v>
      </c>
      <c r="E1473" s="39" t="s">
        <v>1466</v>
      </c>
      <c r="F1473" s="10">
        <v>80.5</v>
      </c>
      <c r="G1473" s="10"/>
      <c r="H1473" s="8" t="s">
        <v>1406</v>
      </c>
      <c r="I1473" s="39" t="s">
        <v>0</v>
      </c>
      <c r="J1473" s="40" t="s">
        <v>5659</v>
      </c>
    </row>
    <row r="1474" spans="1:10" ht="28.5" x14ac:dyDescent="0.25">
      <c r="A1474" s="15" t="s">
        <v>199</v>
      </c>
      <c r="B1474" s="42" t="str">
        <f>HYPERLINK(Table1[[#This Row],[Link]], Table1[[#This Row],[Pattern w/out Hyperlink]])</f>
        <v>Collect</v>
      </c>
      <c r="C1474" s="39">
        <f t="shared" ref="C1474:C1537" si="23">IF(F1474&lt;=$L$1,$K$1,IF(AND(F1474&gt;=$L$2,F1474&lt;=$M$2),$K$2,IF(AND(F1474&gt;=$L$3,F1474&lt;=$M$3),$K$3,IF(AND(F1474&gt;=$L$4,F1474&lt;=$M$4),$K$4,IF(AND(F1474&gt;=$L$5,F1474&lt;=$M$5),$K$5,IF(AND(F1474&gt;=$L$6,F1474&lt;=$M$6),$K$6,IF(AND(F1474&gt;=$L$7,F1474&lt;=$M$7),$K$7,IF(AND(F1474&gt;=$L$8,F1474&lt;=$M$8),$K$8,IF(AND(F1474&gt;=$L$9,F1474&lt;=$M$9),$K$9,IF(AND(F1474&gt;$L$10,F1474&lt;=$M$10),$K$10,IF(AND(F1474&gt;=$L$11,F1474&lt;=$M$11),$K$11,IF(AND(F1474&gt;=$L$12,F1474&lt;=$M$12),$K$12,IF(AND(F1474&gt;=$L$13,F1474&lt;=$M$13),$K$13,IF(AND(F1474&gt;=$L$14,F1474&lt;=$M$14),$K$14,IF(AND(F1474&gt;=$L$15,F1474&lt;=$M$15),$K$15,IF(AND(F1474&gt;=$L$16,F1474&lt;=$M$16),$K$16,IF(AND(F1474&gt;=$L$17,F1474&lt;=$M$17),$K$17,IF(AND(F1474&gt;=$L$18,F1474&lt;=$M$18),$K$18,IF(AND(F1474&gt;=$L$19,F1474&lt;=$M$19),$K$19,IF(AND(F1474&gt;=$L$20,F1474&lt;=$M$20),$K$20,IF(AND(F1474&gt;=$L$21,F1474&lt;=$M$21),$K$21,IF(AND(F1474&gt;=$L$22,F1474&lt;=$M$22),$K$22,IF(AND(F1474&gt;=$L$23,F1474&lt;=$M$23),$K$23,IF(AND(F1474&gt;=$L$24,F1474&lt;=$M$24),$K$24,IF(AND(F1474&gt;=$L$25,F1474&lt;=$M$25),$K$25,IF(AND(F1474&gt;=$L$26,F1474&lt;=$M$26),$K$26,IF(AND(F1474&gt;=$L$27,F1474&lt;=$M$27),$K$27,IF(AND(F1474&gt;=$L$28,F1474&lt;=$M$28),$K$28,IF(AND(F1474&gt;=$L$29,F1474&lt;=$M$29),$K$29,IF(AND(F1474&gt;=$L$30,F1474&lt;=$M$30),$K$30,IF(AND(F1474&gt;=$L$31,F1474&lt;=$M$31),$K$31,IF(AND(F1474&gt;=$L$32,F1474&lt;=$M$32),$K$32,""))))))))))))))))))))))))))))))))</f>
        <v>7</v>
      </c>
      <c r="D1474" s="39" t="s">
        <v>28</v>
      </c>
      <c r="E1474" s="39" t="s">
        <v>1466</v>
      </c>
      <c r="F1474" s="10">
        <f>Table1[[#This Row],[USD Pricing]]*Exchange!$A$1</f>
        <v>83.3</v>
      </c>
      <c r="G1474" s="10">
        <v>59.5</v>
      </c>
      <c r="H1474" s="8" t="s">
        <v>6311</v>
      </c>
      <c r="I1474" s="39" t="s">
        <v>0</v>
      </c>
      <c r="J1474" s="40" t="s">
        <v>5894</v>
      </c>
    </row>
    <row r="1475" spans="1:10" ht="28.5" x14ac:dyDescent="0.25">
      <c r="A1475" s="15" t="s">
        <v>220</v>
      </c>
      <c r="B1475" s="42" t="str">
        <f>HYPERLINK(Table1[[#This Row],[Link]], Table1[[#This Row],[Pattern w/out Hyperlink]])</f>
        <v>Cover Cloth</v>
      </c>
      <c r="C1475" s="39">
        <f t="shared" si="23"/>
        <v>7</v>
      </c>
      <c r="D1475" s="39" t="s">
        <v>28</v>
      </c>
      <c r="E1475" s="39" t="s">
        <v>1466</v>
      </c>
      <c r="F1475" s="10">
        <f>Table1[[#This Row],[USD Pricing]]*Exchange!$A$1</f>
        <v>77</v>
      </c>
      <c r="G1475" s="10">
        <v>55</v>
      </c>
      <c r="H1475" s="8" t="s">
        <v>6483</v>
      </c>
      <c r="I1475" s="39" t="s">
        <v>1598</v>
      </c>
      <c r="J1475" s="40" t="s">
        <v>5898</v>
      </c>
    </row>
    <row r="1476" spans="1:10" ht="28.5" x14ac:dyDescent="0.25">
      <c r="A1476" s="15" t="s">
        <v>2527</v>
      </c>
      <c r="B1476" s="41" t="str">
        <f>HYPERLINK(Table1[[#This Row],[Link]], Table1[[#This Row],[Pattern w/out Hyperlink]])</f>
        <v>Covet</v>
      </c>
      <c r="C1476" s="39">
        <f t="shared" si="23"/>
        <v>7</v>
      </c>
      <c r="D1476" s="39" t="s">
        <v>28</v>
      </c>
      <c r="E1476" s="39" t="s">
        <v>1466</v>
      </c>
      <c r="F1476" s="10">
        <f>Table1[[#This Row],[USD Pricing]]*Exchange!$A$1</f>
        <v>75.319999999999993</v>
      </c>
      <c r="G1476" s="10">
        <v>53.8</v>
      </c>
      <c r="H1476" s="8" t="s">
        <v>6679</v>
      </c>
      <c r="I1476" s="39" t="s">
        <v>5090</v>
      </c>
      <c r="J1476" s="40" t="s">
        <v>5899</v>
      </c>
    </row>
    <row r="1477" spans="1:10" x14ac:dyDescent="0.25">
      <c r="A1477" s="15" t="s">
        <v>4260</v>
      </c>
      <c r="B1477" s="41" t="str">
        <f>HYPERLINK(Table1[[#This Row],[Link]], Table1[[#This Row],[Pattern w/out Hyperlink]])</f>
        <v>Craft</v>
      </c>
      <c r="C1477" s="39">
        <f t="shared" si="23"/>
        <v>7</v>
      </c>
      <c r="D1477" s="39" t="s">
        <v>21</v>
      </c>
      <c r="E1477" s="39" t="s">
        <v>1466</v>
      </c>
      <c r="F1477" s="10">
        <v>84</v>
      </c>
      <c r="G1477" s="10"/>
      <c r="H1477" s="8" t="s">
        <v>4777</v>
      </c>
      <c r="I1477" s="39" t="s">
        <v>0</v>
      </c>
      <c r="J1477" s="40" t="s">
        <v>5241</v>
      </c>
    </row>
    <row r="1478" spans="1:10" ht="28.5" x14ac:dyDescent="0.25">
      <c r="A1478" s="15" t="s">
        <v>222</v>
      </c>
      <c r="B1478" s="42" t="str">
        <f>HYPERLINK(Table1[[#This Row],[Link]], Table1[[#This Row],[Pattern w/out Hyperlink]])</f>
        <v>Crescendo</v>
      </c>
      <c r="C1478" s="39">
        <f t="shared" si="23"/>
        <v>7</v>
      </c>
      <c r="D1478" s="39" t="s">
        <v>26</v>
      </c>
      <c r="E1478" s="39" t="s">
        <v>1466</v>
      </c>
      <c r="F1478" s="10">
        <v>83.95</v>
      </c>
      <c r="G1478" s="10"/>
      <c r="H1478" s="8" t="s">
        <v>1143</v>
      </c>
      <c r="I1478" s="39" t="s">
        <v>0</v>
      </c>
      <c r="J1478" s="40" t="s">
        <v>5156</v>
      </c>
    </row>
    <row r="1479" spans="1:10" x14ac:dyDescent="0.25">
      <c r="A1479" s="15" t="s">
        <v>222</v>
      </c>
      <c r="B1479" s="41" t="str">
        <f>HYPERLINK(Table1[[#This Row],[Link]], Table1[[#This Row],[Pattern w/out Hyperlink]])</f>
        <v>Crescendo</v>
      </c>
      <c r="C1479" s="39">
        <f t="shared" si="23"/>
        <v>7</v>
      </c>
      <c r="D1479" s="39" t="s">
        <v>21</v>
      </c>
      <c r="E1479" s="39" t="s">
        <v>1466</v>
      </c>
      <c r="F1479" s="10">
        <v>76</v>
      </c>
      <c r="G1479" s="10"/>
      <c r="H1479" s="8" t="s">
        <v>4780</v>
      </c>
      <c r="I1479" s="39" t="s">
        <v>0</v>
      </c>
      <c r="J1479" s="40" t="s">
        <v>5211</v>
      </c>
    </row>
    <row r="1480" spans="1:10" x14ac:dyDescent="0.25">
      <c r="A1480" s="15" t="s">
        <v>2100</v>
      </c>
      <c r="B1480" s="42" t="str">
        <f>HYPERLINK(Table1[[#This Row],[Link]], Table1[[#This Row],[Pattern w/out Hyperlink]])</f>
        <v>Crosswise</v>
      </c>
      <c r="C1480" s="39">
        <f t="shared" si="23"/>
        <v>7</v>
      </c>
      <c r="D1480" s="39" t="s">
        <v>28</v>
      </c>
      <c r="E1480" s="39" t="s">
        <v>1466</v>
      </c>
      <c r="F1480" s="10">
        <f>Table1[[#This Row],[USD Pricing]]*Exchange!$A$1</f>
        <v>81.199999999999989</v>
      </c>
      <c r="G1480" s="10">
        <v>58</v>
      </c>
      <c r="H1480" s="8" t="s">
        <v>6484</v>
      </c>
      <c r="I1480" s="39" t="s">
        <v>0</v>
      </c>
      <c r="J1480" s="40" t="s">
        <v>5144</v>
      </c>
    </row>
    <row r="1481" spans="1:10" ht="42.75" x14ac:dyDescent="0.25">
      <c r="A1481" s="15" t="s">
        <v>4788</v>
      </c>
      <c r="B1481" s="41" t="str">
        <f>HYPERLINK(Table1[[#This Row],[Link]], Table1[[#This Row],[Pattern w/out Hyperlink]])</f>
        <v>Debutante</v>
      </c>
      <c r="C1481" s="39">
        <f t="shared" si="23"/>
        <v>7</v>
      </c>
      <c r="D1481" s="39" t="s">
        <v>21</v>
      </c>
      <c r="E1481" s="39" t="s">
        <v>1466</v>
      </c>
      <c r="F1481" s="10">
        <v>84</v>
      </c>
      <c r="G1481" s="10"/>
      <c r="H1481" s="8" t="s">
        <v>4789</v>
      </c>
      <c r="I1481" s="39" t="s">
        <v>0</v>
      </c>
      <c r="J1481" s="40" t="s">
        <v>5244</v>
      </c>
    </row>
    <row r="1482" spans="1:10" ht="28.5" x14ac:dyDescent="0.25">
      <c r="A1482" s="15" t="s">
        <v>4262</v>
      </c>
      <c r="B1482" s="41" t="str">
        <f>HYPERLINK(Table1[[#This Row],[Link]], Table1[[#This Row],[Pattern w/out Hyperlink]])</f>
        <v>Decked Out</v>
      </c>
      <c r="C1482" s="39">
        <f t="shared" si="23"/>
        <v>7</v>
      </c>
      <c r="D1482" s="39" t="s">
        <v>2680</v>
      </c>
      <c r="E1482" s="39" t="s">
        <v>1466</v>
      </c>
      <c r="F1482" s="10">
        <f>Table1[[#This Row],[USD Pricing]]*Exchange!$A$1</f>
        <v>83.929999999999993</v>
      </c>
      <c r="G1482" s="10">
        <v>59.95</v>
      </c>
      <c r="H1482" s="8" t="s">
        <v>7122</v>
      </c>
      <c r="I1482" s="39" t="s">
        <v>0</v>
      </c>
      <c r="J1482" s="40" t="s">
        <v>5995</v>
      </c>
    </row>
    <row r="1483" spans="1:10" x14ac:dyDescent="0.25">
      <c r="A1483" s="15" t="s">
        <v>7792</v>
      </c>
      <c r="B1483" s="41" t="str">
        <f>HYPERLINK(Table1[[#This Row],[Link]], Table1[[#This Row],[Pattern w/out Hyperlink]])</f>
        <v>Distill</v>
      </c>
      <c r="C1483" s="39">
        <f t="shared" si="23"/>
        <v>7</v>
      </c>
      <c r="D1483" s="39" t="s">
        <v>23</v>
      </c>
      <c r="E1483" s="39" t="s">
        <v>1466</v>
      </c>
      <c r="F1483" s="10">
        <v>83.25</v>
      </c>
      <c r="G1483" s="10"/>
      <c r="H1483" s="8" t="s">
        <v>7793</v>
      </c>
      <c r="I1483" s="39" t="s">
        <v>0</v>
      </c>
      <c r="J1483" s="40" t="s">
        <v>5144</v>
      </c>
    </row>
    <row r="1484" spans="1:10" ht="28.5" x14ac:dyDescent="0.25">
      <c r="A1484" s="15" t="s">
        <v>8545</v>
      </c>
      <c r="B1484" s="41" t="str">
        <f>HYPERLINK(Table1[[#This Row],[Link]], Table1[[#This Row],[Pattern w/out Hyperlink]])</f>
        <v>Doyenne</v>
      </c>
      <c r="C1484" s="39">
        <f t="shared" si="23"/>
        <v>7</v>
      </c>
      <c r="D1484" s="39" t="s">
        <v>8491</v>
      </c>
      <c r="E1484" s="39" t="s">
        <v>1466</v>
      </c>
      <c r="F1484" s="10">
        <v>79</v>
      </c>
      <c r="G1484" s="10"/>
      <c r="H1484" s="8" t="s">
        <v>8546</v>
      </c>
      <c r="I1484" s="39" t="s">
        <v>1598</v>
      </c>
      <c r="J1484" s="40" t="s">
        <v>8547</v>
      </c>
    </row>
    <row r="1485" spans="1:10" ht="28.5" x14ac:dyDescent="0.25">
      <c r="A1485" s="15" t="s">
        <v>256</v>
      </c>
      <c r="B1485" s="41" t="str">
        <f>HYPERLINK(Table1[[#This Row],[Link]], Table1[[#This Row],[Pattern w/out Hyperlink]])</f>
        <v>Drift</v>
      </c>
      <c r="C1485" s="39">
        <f t="shared" si="23"/>
        <v>7</v>
      </c>
      <c r="D1485" s="39" t="s">
        <v>2680</v>
      </c>
      <c r="E1485" s="39" t="s">
        <v>1466</v>
      </c>
      <c r="F1485" s="10">
        <f>Table1[[#This Row],[USD Pricing]]*Exchange!$A$1</f>
        <v>77</v>
      </c>
      <c r="G1485" s="10">
        <v>55</v>
      </c>
      <c r="H1485" s="8" t="s">
        <v>7128</v>
      </c>
      <c r="I1485" s="39" t="s">
        <v>0</v>
      </c>
      <c r="J1485" s="40" t="s">
        <v>6042</v>
      </c>
    </row>
    <row r="1486" spans="1:10" x14ac:dyDescent="0.25">
      <c r="A1486" s="15" t="s">
        <v>4394</v>
      </c>
      <c r="B1486" s="41" t="str">
        <f>HYPERLINK(Table1[[#This Row],[Link]], Table1[[#This Row],[Pattern w/out Hyperlink]])</f>
        <v>Eave</v>
      </c>
      <c r="C1486" s="39">
        <f t="shared" si="23"/>
        <v>7</v>
      </c>
      <c r="D1486" s="39" t="s">
        <v>23</v>
      </c>
      <c r="E1486" s="39" t="s">
        <v>1466</v>
      </c>
      <c r="F1486" s="10">
        <v>80.5</v>
      </c>
      <c r="G1486" s="10"/>
      <c r="H1486" s="8" t="s">
        <v>4395</v>
      </c>
      <c r="I1486" s="39" t="s">
        <v>1598</v>
      </c>
      <c r="J1486" s="40" t="s">
        <v>5600</v>
      </c>
    </row>
    <row r="1487" spans="1:10" x14ac:dyDescent="0.25">
      <c r="A1487" s="15" t="s">
        <v>4800</v>
      </c>
      <c r="B1487" s="41" t="str">
        <f>HYPERLINK(Table1[[#This Row],[Link]], Table1[[#This Row],[Pattern w/out Hyperlink]])</f>
        <v>Echelon</v>
      </c>
      <c r="C1487" s="39">
        <f t="shared" si="23"/>
        <v>7</v>
      </c>
      <c r="D1487" s="39" t="s">
        <v>21</v>
      </c>
      <c r="E1487" s="39" t="s">
        <v>1466</v>
      </c>
      <c r="F1487" s="10">
        <v>79</v>
      </c>
      <c r="G1487" s="10"/>
      <c r="H1487" s="8" t="s">
        <v>4801</v>
      </c>
      <c r="I1487" s="39" t="s">
        <v>5090</v>
      </c>
      <c r="J1487" s="40" t="s">
        <v>5211</v>
      </c>
    </row>
    <row r="1488" spans="1:10" x14ac:dyDescent="0.25">
      <c r="A1488" s="15" t="s">
        <v>269</v>
      </c>
      <c r="B1488" s="42" t="str">
        <f>HYPERLINK(Table1[[#This Row],[Link]], Table1[[#This Row],[Pattern w/out Hyperlink]])</f>
        <v>Eden</v>
      </c>
      <c r="C1488" s="39">
        <f t="shared" si="23"/>
        <v>7</v>
      </c>
      <c r="D1488" s="39" t="s">
        <v>26</v>
      </c>
      <c r="E1488" s="39" t="s">
        <v>1466</v>
      </c>
      <c r="F1488" s="10">
        <v>76.5</v>
      </c>
      <c r="G1488" s="10"/>
      <c r="H1488" s="8" t="s">
        <v>1146</v>
      </c>
      <c r="I1488" s="39" t="s">
        <v>0</v>
      </c>
      <c r="J1488" s="40" t="s">
        <v>5838</v>
      </c>
    </row>
    <row r="1489" spans="1:10" x14ac:dyDescent="0.25">
      <c r="A1489" s="15" t="s">
        <v>273</v>
      </c>
      <c r="B1489" s="42" t="str">
        <f>HYPERLINK(Table1[[#This Row],[Link]], Table1[[#This Row],[Pattern w/out Hyperlink]])</f>
        <v>Elevate</v>
      </c>
      <c r="C1489" s="39">
        <f t="shared" si="23"/>
        <v>7</v>
      </c>
      <c r="D1489" s="39" t="s">
        <v>20</v>
      </c>
      <c r="E1489" s="39" t="s">
        <v>1466</v>
      </c>
      <c r="F1489" s="10">
        <f>Table1[[#This Row],[USD Pricing]]*Exchange!$A$1</f>
        <v>83.929999999999993</v>
      </c>
      <c r="G1489" s="10">
        <v>59.95</v>
      </c>
      <c r="H1489" s="8" t="s">
        <v>7365</v>
      </c>
      <c r="I1489" s="39" t="s">
        <v>0</v>
      </c>
      <c r="J1489" s="40" t="s">
        <v>5151</v>
      </c>
    </row>
    <row r="1490" spans="1:10" x14ac:dyDescent="0.25">
      <c r="A1490" s="15" t="s">
        <v>279</v>
      </c>
      <c r="B1490" s="42" t="str">
        <f>HYPERLINK(Table1[[#This Row],[Link]], Table1[[#This Row],[Pattern w/out Hyperlink]])</f>
        <v>Emit</v>
      </c>
      <c r="C1490" s="39">
        <f t="shared" si="23"/>
        <v>7</v>
      </c>
      <c r="D1490" s="39" t="s">
        <v>23</v>
      </c>
      <c r="E1490" s="39" t="s">
        <v>1466</v>
      </c>
      <c r="F1490" s="10">
        <v>75.5</v>
      </c>
      <c r="G1490" s="10"/>
      <c r="H1490" s="8" t="s">
        <v>1398</v>
      </c>
      <c r="I1490" s="39" t="s">
        <v>1598</v>
      </c>
      <c r="J1490" s="40" t="s">
        <v>5150</v>
      </c>
    </row>
    <row r="1491" spans="1:10" x14ac:dyDescent="0.25">
      <c r="A1491" s="15" t="s">
        <v>1640</v>
      </c>
      <c r="B1491" s="42" t="str">
        <f>HYPERLINK(Table1[[#This Row],[Link]], Table1[[#This Row],[Pattern w/out Hyperlink]])</f>
        <v>Empire</v>
      </c>
      <c r="C1491" s="39">
        <f t="shared" si="23"/>
        <v>7</v>
      </c>
      <c r="D1491" s="39" t="s">
        <v>20</v>
      </c>
      <c r="E1491" s="39" t="s">
        <v>1466</v>
      </c>
      <c r="F1491" s="10">
        <f>Table1[[#This Row],[USD Pricing]]*Exchange!$A$1</f>
        <v>81.13</v>
      </c>
      <c r="G1491" s="10">
        <v>57.95</v>
      </c>
      <c r="H1491" s="8" t="s">
        <v>7366</v>
      </c>
      <c r="I1491" s="39" t="s">
        <v>0</v>
      </c>
      <c r="J1491" s="40" t="s">
        <v>5374</v>
      </c>
    </row>
    <row r="1492" spans="1:10" ht="28.5" x14ac:dyDescent="0.25">
      <c r="A1492" s="15" t="s">
        <v>318</v>
      </c>
      <c r="B1492" s="42" t="str">
        <f>HYPERLINK(Table1[[#This Row],[Link]], Table1[[#This Row],[Pattern w/out Hyperlink]])</f>
        <v>Ephesus</v>
      </c>
      <c r="C1492" s="39">
        <f t="shared" si="23"/>
        <v>7</v>
      </c>
      <c r="D1492" s="39" t="s">
        <v>24</v>
      </c>
      <c r="E1492" s="39" t="s">
        <v>1466</v>
      </c>
      <c r="F1492" s="10">
        <f>Table1[[#This Row],[USD Pricing]]*Exchange!$A$1</f>
        <v>76.929999999999993</v>
      </c>
      <c r="G1492" s="10">
        <v>54.95</v>
      </c>
      <c r="H1492" s="8" t="s">
        <v>1997</v>
      </c>
      <c r="I1492" s="39" t="s">
        <v>0</v>
      </c>
      <c r="J1492" s="40" t="s">
        <v>5836</v>
      </c>
    </row>
    <row r="1493" spans="1:10" x14ac:dyDescent="0.25">
      <c r="A1493" s="15" t="s">
        <v>323</v>
      </c>
      <c r="B1493" s="41" t="str">
        <f>HYPERLINK(Table1[[#This Row],[Link]], Table1[[#This Row],[Pattern w/out Hyperlink]])</f>
        <v>Equinox</v>
      </c>
      <c r="C1493" s="39">
        <f t="shared" si="23"/>
        <v>7</v>
      </c>
      <c r="D1493" s="39" t="s">
        <v>2494</v>
      </c>
      <c r="E1493" s="39" t="s">
        <v>1466</v>
      </c>
      <c r="F1493" s="10">
        <f>Table1[[#This Row],[USD Pricing]]*Exchange!$A$1</f>
        <v>82.6</v>
      </c>
      <c r="G1493" s="10">
        <v>59</v>
      </c>
      <c r="H1493" s="32" t="s">
        <v>2539</v>
      </c>
      <c r="I1493" s="39" t="s">
        <v>5090</v>
      </c>
      <c r="J1493" s="40" t="s">
        <v>5240</v>
      </c>
    </row>
    <row r="1494" spans="1:10" x14ac:dyDescent="0.25">
      <c r="A1494" s="15" t="s">
        <v>2540</v>
      </c>
      <c r="B1494" s="41" t="str">
        <f>HYPERLINK(Table1[[#This Row],[Link]], Table1[[#This Row],[Pattern w/out Hyperlink]])</f>
        <v>Escapade</v>
      </c>
      <c r="C1494" s="39">
        <f t="shared" si="23"/>
        <v>7</v>
      </c>
      <c r="D1494" s="39" t="s">
        <v>2494</v>
      </c>
      <c r="E1494" s="39" t="s">
        <v>1466</v>
      </c>
      <c r="F1494" s="10">
        <f>Table1[[#This Row],[USD Pricing]]*Exchange!$A$1</f>
        <v>79.309999999999988</v>
      </c>
      <c r="G1494" s="10">
        <v>56.65</v>
      </c>
      <c r="H1494" s="8" t="s">
        <v>2541</v>
      </c>
      <c r="I1494" s="39" t="s">
        <v>1598</v>
      </c>
      <c r="J1494" s="40" t="s">
        <v>5448</v>
      </c>
    </row>
    <row r="1495" spans="1:10" x14ac:dyDescent="0.25">
      <c r="A1495" s="15" t="s">
        <v>4266</v>
      </c>
      <c r="B1495" s="41" t="str">
        <f>HYPERLINK(Table1[[#This Row],[Link]], Table1[[#This Row],[Pattern w/out Hyperlink]])</f>
        <v>Ethos</v>
      </c>
      <c r="C1495" s="39">
        <f t="shared" si="23"/>
        <v>7</v>
      </c>
      <c r="D1495" s="39" t="s">
        <v>2680</v>
      </c>
      <c r="E1495" s="39" t="s">
        <v>1466</v>
      </c>
      <c r="F1495" s="10">
        <f>Table1[[#This Row],[USD Pricing]]*Exchange!$A$1</f>
        <v>77</v>
      </c>
      <c r="G1495" s="10">
        <v>55</v>
      </c>
      <c r="H1495" s="8" t="s">
        <v>7132</v>
      </c>
      <c r="I1495" s="39" t="s">
        <v>0</v>
      </c>
      <c r="J1495" s="40" t="s">
        <v>6043</v>
      </c>
    </row>
    <row r="1496" spans="1:10" x14ac:dyDescent="0.25">
      <c r="A1496" s="15" t="s">
        <v>3176</v>
      </c>
      <c r="B1496" s="42" t="str">
        <f>HYPERLINK(Table1[[#This Row],[Link]], Table1[[#This Row],[Pattern w/out Hyperlink]])</f>
        <v>Etude</v>
      </c>
      <c r="C1496" s="39">
        <f t="shared" si="23"/>
        <v>7</v>
      </c>
      <c r="D1496" s="39" t="s">
        <v>28</v>
      </c>
      <c r="E1496" s="39" t="s">
        <v>1466</v>
      </c>
      <c r="F1496" s="10">
        <f>Table1[[#This Row],[USD Pricing]]*Exchange!$A$1</f>
        <v>77</v>
      </c>
      <c r="G1496" s="10">
        <v>55</v>
      </c>
      <c r="H1496" s="8" t="s">
        <v>6487</v>
      </c>
      <c r="I1496" s="39" t="s">
        <v>0</v>
      </c>
      <c r="J1496" s="40" t="s">
        <v>5165</v>
      </c>
    </row>
    <row r="1497" spans="1:10" ht="28.5" x14ac:dyDescent="0.25">
      <c r="A1497" s="15" t="s">
        <v>338</v>
      </c>
      <c r="B1497" s="42" t="str">
        <f>HYPERLINK(Table1[[#This Row],[Link]], Table1[[#This Row],[Pattern w/out Hyperlink]])</f>
        <v>Faux Felt</v>
      </c>
      <c r="C1497" s="39">
        <f t="shared" si="23"/>
        <v>7</v>
      </c>
      <c r="D1497" s="39" t="s">
        <v>28</v>
      </c>
      <c r="E1497" s="39" t="s">
        <v>1466</v>
      </c>
      <c r="F1497" s="10">
        <f>Table1[[#This Row],[USD Pricing]]*Exchange!$A$1</f>
        <v>77</v>
      </c>
      <c r="G1497" s="10">
        <v>55</v>
      </c>
      <c r="H1497" s="8" t="s">
        <v>6488</v>
      </c>
      <c r="I1497" s="39" t="s">
        <v>1598</v>
      </c>
      <c r="J1497" s="40" t="s">
        <v>5415</v>
      </c>
    </row>
    <row r="1498" spans="1:10" x14ac:dyDescent="0.25">
      <c r="A1498" s="15" t="s">
        <v>343</v>
      </c>
      <c r="B1498" s="42" t="str">
        <f>HYPERLINK(Table1[[#This Row],[Link]], Table1[[#This Row],[Pattern w/out Hyperlink]])</f>
        <v>Figment</v>
      </c>
      <c r="C1498" s="39">
        <f t="shared" si="23"/>
        <v>7</v>
      </c>
      <c r="D1498" s="39" t="s">
        <v>22</v>
      </c>
      <c r="E1498" s="39" t="s">
        <v>1466</v>
      </c>
      <c r="F1498" s="10">
        <f>Table1[[#This Row],[USD Pricing]]*Exchange!$A$1</f>
        <v>81.899999999999991</v>
      </c>
      <c r="G1498" s="10">
        <v>58.5</v>
      </c>
      <c r="H1498" s="8" t="s">
        <v>1701</v>
      </c>
      <c r="I1498" s="39" t="s">
        <v>0</v>
      </c>
      <c r="J1498" s="40" t="s">
        <v>5519</v>
      </c>
    </row>
    <row r="1499" spans="1:10" x14ac:dyDescent="0.25">
      <c r="A1499" s="15" t="s">
        <v>347</v>
      </c>
      <c r="B1499" s="42" t="str">
        <f>HYPERLINK(Table1[[#This Row],[Link]], Table1[[#This Row],[Pattern w/out Hyperlink]])</f>
        <v>First Class</v>
      </c>
      <c r="C1499" s="39">
        <f t="shared" si="23"/>
        <v>7</v>
      </c>
      <c r="D1499" s="39" t="s">
        <v>21</v>
      </c>
      <c r="E1499" s="39" t="s">
        <v>1466</v>
      </c>
      <c r="F1499" s="10">
        <v>80</v>
      </c>
      <c r="G1499" s="10"/>
      <c r="H1499" s="8" t="s">
        <v>1255</v>
      </c>
      <c r="I1499" s="39" t="s">
        <v>5090</v>
      </c>
      <c r="J1499" s="40" t="s">
        <v>5210</v>
      </c>
    </row>
    <row r="1500" spans="1:10" ht="28.5" x14ac:dyDescent="0.25">
      <c r="A1500" s="15" t="s">
        <v>356</v>
      </c>
      <c r="B1500" s="42" t="str">
        <f>HYPERLINK(Table1[[#This Row],[Link]], Table1[[#This Row],[Pattern w/out Hyperlink]])</f>
        <v>Flock</v>
      </c>
      <c r="C1500" s="39">
        <f t="shared" si="23"/>
        <v>7</v>
      </c>
      <c r="D1500" s="39" t="s">
        <v>28</v>
      </c>
      <c r="E1500" s="39" t="s">
        <v>1466</v>
      </c>
      <c r="F1500" s="10">
        <f>Table1[[#This Row],[USD Pricing]]*Exchange!$A$1</f>
        <v>79.8</v>
      </c>
      <c r="G1500" s="10">
        <v>57</v>
      </c>
      <c r="H1500" s="8" t="s">
        <v>6490</v>
      </c>
      <c r="I1500" s="39" t="s">
        <v>5090</v>
      </c>
      <c r="J1500" s="40" t="s">
        <v>5890</v>
      </c>
    </row>
    <row r="1501" spans="1:10" x14ac:dyDescent="0.25">
      <c r="A1501" s="15" t="s">
        <v>357</v>
      </c>
      <c r="B1501" s="41" t="str">
        <f>HYPERLINK(Table1[[#This Row],[Link]], Table1[[#This Row],[Pattern w/out Hyperlink]])</f>
        <v>Flora</v>
      </c>
      <c r="C1501" s="39">
        <f t="shared" si="23"/>
        <v>7</v>
      </c>
      <c r="D1501" s="39" t="s">
        <v>1469</v>
      </c>
      <c r="E1501" s="39" t="s">
        <v>1466</v>
      </c>
      <c r="F1501" s="10">
        <v>82</v>
      </c>
      <c r="G1501" s="10"/>
      <c r="H1501" s="8" t="s">
        <v>7765</v>
      </c>
      <c r="I1501" s="39" t="s">
        <v>5090</v>
      </c>
      <c r="J1501" s="40" t="s">
        <v>5216</v>
      </c>
    </row>
    <row r="1502" spans="1:10" x14ac:dyDescent="0.25">
      <c r="A1502" s="15" t="s">
        <v>359</v>
      </c>
      <c r="B1502" s="41" t="str">
        <f>HYPERLINK(Table1[[#This Row],[Link]], Table1[[#This Row],[Pattern w/out Hyperlink]])</f>
        <v>Flow</v>
      </c>
      <c r="C1502" s="39">
        <f t="shared" si="23"/>
        <v>7</v>
      </c>
      <c r="D1502" s="39" t="s">
        <v>2680</v>
      </c>
      <c r="E1502" s="39" t="s">
        <v>1466</v>
      </c>
      <c r="F1502" s="10">
        <f>Table1[[#This Row],[USD Pricing]]*Exchange!$A$1</f>
        <v>76.3</v>
      </c>
      <c r="G1502" s="10">
        <v>54.5</v>
      </c>
      <c r="H1502" s="8" t="s">
        <v>7133</v>
      </c>
      <c r="I1502" s="39" t="s">
        <v>5090</v>
      </c>
      <c r="J1502" s="40" t="s">
        <v>6044</v>
      </c>
    </row>
    <row r="1503" spans="1:10" x14ac:dyDescent="0.25">
      <c r="A1503" s="15" t="s">
        <v>360</v>
      </c>
      <c r="B1503" s="42" t="str">
        <f>HYPERLINK(Table1[[#This Row],[Link]], Table1[[#This Row],[Pattern w/out Hyperlink]])</f>
        <v>Flower Market</v>
      </c>
      <c r="C1503" s="39">
        <f t="shared" si="23"/>
        <v>7</v>
      </c>
      <c r="D1503" s="39" t="s">
        <v>21</v>
      </c>
      <c r="E1503" s="39" t="s">
        <v>1466</v>
      </c>
      <c r="F1503" s="10">
        <v>78</v>
      </c>
      <c r="G1503" s="10"/>
      <c r="H1503" s="8" t="s">
        <v>1256</v>
      </c>
      <c r="I1503" s="39" t="s">
        <v>0</v>
      </c>
      <c r="J1503" s="40" t="s">
        <v>5144</v>
      </c>
    </row>
    <row r="1504" spans="1:10" x14ac:dyDescent="0.25">
      <c r="A1504" s="15" t="s">
        <v>362</v>
      </c>
      <c r="B1504" s="41" t="str">
        <f>HYPERLINK(Table1[[#This Row],[Link]], Table1[[#This Row],[Pattern w/out Hyperlink]])</f>
        <v>Flux</v>
      </c>
      <c r="C1504" s="39">
        <f t="shared" si="23"/>
        <v>7</v>
      </c>
      <c r="D1504" s="39" t="s">
        <v>3628</v>
      </c>
      <c r="E1504" s="39" t="s">
        <v>1466</v>
      </c>
      <c r="F1504" s="10">
        <f>Table1[[#This Row],[USD Pricing]]*Exchange!$A$1</f>
        <v>78.399999999999991</v>
      </c>
      <c r="G1504" s="10">
        <v>56</v>
      </c>
      <c r="H1504" s="8" t="s">
        <v>3630</v>
      </c>
      <c r="I1504" s="39" t="s">
        <v>5090</v>
      </c>
      <c r="J1504" s="40" t="s">
        <v>6162</v>
      </c>
    </row>
    <row r="1505" spans="1:10" ht="28.5" x14ac:dyDescent="0.25">
      <c r="A1505" s="15" t="s">
        <v>367</v>
      </c>
      <c r="B1505" s="42" t="str">
        <f>HYPERLINK(Table1[[#This Row],[Link]], Table1[[#This Row],[Pattern w/out Hyperlink]])</f>
        <v>FOMO</v>
      </c>
      <c r="C1505" s="39">
        <f t="shared" si="23"/>
        <v>7</v>
      </c>
      <c r="D1505" s="39" t="s">
        <v>27</v>
      </c>
      <c r="E1505" s="39" t="s">
        <v>1466</v>
      </c>
      <c r="F1505" s="10">
        <v>80.25</v>
      </c>
      <c r="G1505" s="10"/>
      <c r="H1505" s="15" t="s">
        <v>1348</v>
      </c>
      <c r="I1505" s="39" t="s">
        <v>5090</v>
      </c>
      <c r="J1505" s="40" t="s">
        <v>6175</v>
      </c>
    </row>
    <row r="1506" spans="1:10" x14ac:dyDescent="0.25">
      <c r="A1506" s="15" t="s">
        <v>375</v>
      </c>
      <c r="B1506" s="41" t="str">
        <f>HYPERLINK(Table1[[#This Row],[Link]], Table1[[#This Row],[Pattern w/out Hyperlink]])</f>
        <v>Fractal</v>
      </c>
      <c r="C1506" s="39">
        <f t="shared" si="23"/>
        <v>7</v>
      </c>
      <c r="D1506" s="39" t="s">
        <v>24</v>
      </c>
      <c r="E1506" s="39" t="s">
        <v>1466</v>
      </c>
      <c r="F1506" s="10">
        <f>Table1[[#This Row],[USD Pricing]]*Exchange!$A$1</f>
        <v>76.929999999999993</v>
      </c>
      <c r="G1506" s="10">
        <v>54.95</v>
      </c>
      <c r="H1506" s="8" t="s">
        <v>7038</v>
      </c>
      <c r="I1506" s="39" t="s">
        <v>0</v>
      </c>
      <c r="J1506" s="40" t="s">
        <v>5150</v>
      </c>
    </row>
    <row r="1507" spans="1:10" x14ac:dyDescent="0.25">
      <c r="A1507" s="15" t="s">
        <v>383</v>
      </c>
      <c r="B1507" s="41" t="str">
        <f>HYPERLINK(Table1[[#This Row],[Link]], Table1[[#This Row],[Pattern w/out Hyperlink]])</f>
        <v>Frolic</v>
      </c>
      <c r="C1507" s="39">
        <f t="shared" si="23"/>
        <v>7</v>
      </c>
      <c r="D1507" s="39" t="s">
        <v>21</v>
      </c>
      <c r="E1507" s="39" t="s">
        <v>1466</v>
      </c>
      <c r="F1507" s="10">
        <v>79</v>
      </c>
      <c r="G1507" s="10"/>
      <c r="H1507" s="8" t="s">
        <v>4815</v>
      </c>
      <c r="I1507" s="39" t="s">
        <v>0</v>
      </c>
      <c r="J1507" s="40" t="s">
        <v>5211</v>
      </c>
    </row>
    <row r="1508" spans="1:10" ht="28.5" x14ac:dyDescent="0.25">
      <c r="A1508" s="15" t="s">
        <v>393</v>
      </c>
      <c r="B1508" s="42" t="str">
        <f>HYPERLINK(Table1[[#This Row],[Link]], Table1[[#This Row],[Pattern w/out Hyperlink]])</f>
        <v>Gamma</v>
      </c>
      <c r="C1508" s="39">
        <f t="shared" si="23"/>
        <v>7</v>
      </c>
      <c r="D1508" s="39" t="s">
        <v>20</v>
      </c>
      <c r="E1508" s="39" t="s">
        <v>1466</v>
      </c>
      <c r="F1508" s="10">
        <f>Table1[[#This Row],[USD Pricing]]*Exchange!$A$1</f>
        <v>76.929999999999993</v>
      </c>
      <c r="G1508" s="10">
        <v>54.95</v>
      </c>
      <c r="H1508" s="8" t="s">
        <v>1313</v>
      </c>
      <c r="I1508" s="39" t="s">
        <v>0</v>
      </c>
      <c r="J1508" s="40" t="s">
        <v>5382</v>
      </c>
    </row>
    <row r="1509" spans="1:10" x14ac:dyDescent="0.25">
      <c r="A1509" s="15" t="s">
        <v>7555</v>
      </c>
      <c r="B1509" s="41" t="str">
        <f>HYPERLINK(Table1[[#This Row],[Link]], Table1[[#This Row],[Pattern w/out Hyperlink]])</f>
        <v>Geode</v>
      </c>
      <c r="C1509" s="39">
        <f t="shared" si="23"/>
        <v>7</v>
      </c>
      <c r="D1509" s="39" t="s">
        <v>21</v>
      </c>
      <c r="E1509" s="39" t="s">
        <v>1466</v>
      </c>
      <c r="F1509" s="10">
        <v>76</v>
      </c>
      <c r="G1509" s="10"/>
      <c r="H1509" s="8" t="s">
        <v>7556</v>
      </c>
      <c r="I1509" s="39" t="s">
        <v>0</v>
      </c>
      <c r="J1509" s="40" t="s">
        <v>5183</v>
      </c>
    </row>
    <row r="1510" spans="1:10" ht="28.5" x14ac:dyDescent="0.25">
      <c r="A1510" s="15" t="s">
        <v>403</v>
      </c>
      <c r="B1510" s="41" t="str">
        <f>HYPERLINK(Table1[[#This Row],[Link]], Table1[[#This Row],[Pattern w/out Hyperlink]])</f>
        <v>Glam</v>
      </c>
      <c r="C1510" s="39">
        <f t="shared" si="23"/>
        <v>7</v>
      </c>
      <c r="D1510" s="39" t="s">
        <v>2680</v>
      </c>
      <c r="E1510" s="39" t="s">
        <v>1466</v>
      </c>
      <c r="F1510" s="10">
        <f>Table1[[#This Row],[USD Pricing]]*Exchange!$A$1</f>
        <v>77</v>
      </c>
      <c r="G1510" s="10">
        <v>55</v>
      </c>
      <c r="H1510" s="8" t="s">
        <v>7140</v>
      </c>
      <c r="I1510" s="39" t="s">
        <v>0</v>
      </c>
      <c r="J1510" s="40" t="s">
        <v>6046</v>
      </c>
    </row>
    <row r="1511" spans="1:10" x14ac:dyDescent="0.25">
      <c r="A1511" s="15" t="s">
        <v>414</v>
      </c>
      <c r="B1511" s="42" t="str">
        <f>HYPERLINK(Table1[[#This Row],[Link]], Table1[[#This Row],[Pattern w/out Hyperlink]])</f>
        <v>Grid</v>
      </c>
      <c r="C1511" s="39">
        <f t="shared" si="23"/>
        <v>7</v>
      </c>
      <c r="D1511" s="39" t="s">
        <v>26</v>
      </c>
      <c r="E1511" s="39" t="s">
        <v>1466</v>
      </c>
      <c r="F1511" s="10">
        <v>82.25</v>
      </c>
      <c r="G1511" s="10"/>
      <c r="H1511" s="8" t="s">
        <v>1149</v>
      </c>
      <c r="I1511" s="39" t="s">
        <v>0</v>
      </c>
      <c r="J1511" s="40" t="s">
        <v>5154</v>
      </c>
    </row>
    <row r="1512" spans="1:10" ht="28.5" x14ac:dyDescent="0.25">
      <c r="A1512" s="15" t="s">
        <v>430</v>
      </c>
      <c r="B1512" s="42" t="str">
        <f>HYPERLINK(Table1[[#This Row],[Link]], Table1[[#This Row],[Pattern w/out Hyperlink]])</f>
        <v>Handwork</v>
      </c>
      <c r="C1512" s="39">
        <f t="shared" si="23"/>
        <v>7</v>
      </c>
      <c r="D1512" s="39" t="s">
        <v>22</v>
      </c>
      <c r="E1512" s="39" t="s">
        <v>1466</v>
      </c>
      <c r="F1512" s="10">
        <f>Table1[[#This Row],[USD Pricing]]*Exchange!$A$1</f>
        <v>77.699999999999989</v>
      </c>
      <c r="G1512" s="10">
        <v>55.5</v>
      </c>
      <c r="H1512" s="8" t="s">
        <v>1711</v>
      </c>
      <c r="I1512" s="39" t="s">
        <v>0</v>
      </c>
      <c r="J1512" s="40" t="s">
        <v>5419</v>
      </c>
    </row>
    <row r="1513" spans="1:10" x14ac:dyDescent="0.25">
      <c r="A1513" s="15" t="s">
        <v>434</v>
      </c>
      <c r="B1513" s="42" t="str">
        <f>HYPERLINK(Table1[[#This Row],[Link]], Table1[[#This Row],[Pattern w/out Hyperlink]])</f>
        <v>Harmony</v>
      </c>
      <c r="C1513" s="39">
        <f t="shared" si="23"/>
        <v>7</v>
      </c>
      <c r="D1513" s="39" t="s">
        <v>21</v>
      </c>
      <c r="E1513" s="39" t="s">
        <v>1466</v>
      </c>
      <c r="F1513" s="10">
        <v>85</v>
      </c>
      <c r="G1513" s="10"/>
      <c r="H1513" s="8" t="s">
        <v>1259</v>
      </c>
      <c r="I1513" s="39" t="s">
        <v>5090</v>
      </c>
      <c r="J1513" s="40" t="s">
        <v>5149</v>
      </c>
    </row>
    <row r="1514" spans="1:10" x14ac:dyDescent="0.25">
      <c r="A1514" s="15" t="s">
        <v>4034</v>
      </c>
      <c r="B1514" s="41" t="str">
        <f>HYPERLINK(Table1[[#This Row],[Link]], Table1[[#This Row],[Pattern w/out Hyperlink]])</f>
        <v>Harper</v>
      </c>
      <c r="C1514" s="39">
        <f t="shared" si="23"/>
        <v>7</v>
      </c>
      <c r="D1514" s="39" t="s">
        <v>24</v>
      </c>
      <c r="E1514" s="39" t="s">
        <v>1466</v>
      </c>
      <c r="F1514" s="10">
        <f>Table1[[#This Row],[USD Pricing]]*Exchange!$A$1</f>
        <v>83.929999999999993</v>
      </c>
      <c r="G1514" s="10">
        <v>59.95</v>
      </c>
      <c r="H1514" s="8" t="s">
        <v>7040</v>
      </c>
      <c r="I1514" s="39" t="s">
        <v>0</v>
      </c>
      <c r="J1514" s="40" t="s">
        <v>5841</v>
      </c>
    </row>
    <row r="1515" spans="1:10" x14ac:dyDescent="0.25">
      <c r="A1515" s="15" t="s">
        <v>439</v>
      </c>
      <c r="B1515" s="41" t="str">
        <f>HYPERLINK(Table1[[#This Row],[Link]], Table1[[#This Row],[Pattern w/out Hyperlink]])</f>
        <v>Hearth</v>
      </c>
      <c r="C1515" s="39">
        <f t="shared" si="23"/>
        <v>7</v>
      </c>
      <c r="D1515" s="39" t="s">
        <v>2680</v>
      </c>
      <c r="E1515" s="39" t="s">
        <v>1466</v>
      </c>
      <c r="F1515" s="10">
        <f>Table1[[#This Row],[USD Pricing]]*Exchange!$A$1</f>
        <v>76.649999999999991</v>
      </c>
      <c r="G1515" s="10">
        <v>54.75</v>
      </c>
      <c r="H1515" s="8" t="s">
        <v>7150</v>
      </c>
      <c r="I1515" s="39" t="s">
        <v>5090</v>
      </c>
      <c r="J1515" s="40" t="s">
        <v>6040</v>
      </c>
    </row>
    <row r="1516" spans="1:10" ht="28.5" x14ac:dyDescent="0.25">
      <c r="A1516" s="15" t="s">
        <v>2975</v>
      </c>
      <c r="B1516" s="42" t="str">
        <f>HYPERLINK(Table1[[#This Row],[Link]], Table1[[#This Row],[Pattern w/out Hyperlink]])</f>
        <v>Hem Stitch</v>
      </c>
      <c r="C1516" s="39">
        <f t="shared" si="23"/>
        <v>7</v>
      </c>
      <c r="D1516" s="39" t="s">
        <v>27</v>
      </c>
      <c r="E1516" s="39" t="s">
        <v>1466</v>
      </c>
      <c r="F1516" s="10">
        <v>75.25</v>
      </c>
      <c r="G1516" s="10"/>
      <c r="H1516" s="15" t="s">
        <v>2976</v>
      </c>
      <c r="I1516" s="39" t="s">
        <v>0</v>
      </c>
      <c r="J1516" s="40" t="s">
        <v>6178</v>
      </c>
    </row>
    <row r="1517" spans="1:10" x14ac:dyDescent="0.25">
      <c r="A1517" s="15" t="s">
        <v>1535</v>
      </c>
      <c r="B1517" s="41" t="str">
        <f>HYPERLINK(Table1[[#This Row],[Link]], Table1[[#This Row],[Pattern w/out Hyperlink]])</f>
        <v>Hemp</v>
      </c>
      <c r="C1517" s="39">
        <f t="shared" si="23"/>
        <v>7</v>
      </c>
      <c r="D1517" s="39" t="s">
        <v>1596</v>
      </c>
      <c r="E1517" s="39" t="s">
        <v>1466</v>
      </c>
      <c r="F1517" s="10">
        <v>81</v>
      </c>
      <c r="G1517" s="10"/>
      <c r="H1517" s="8" t="s">
        <v>5101</v>
      </c>
      <c r="I1517" s="39" t="s">
        <v>1598</v>
      </c>
      <c r="J1517" s="40" t="s">
        <v>5430</v>
      </c>
    </row>
    <row r="1518" spans="1:10" x14ac:dyDescent="0.25">
      <c r="A1518" s="15" t="s">
        <v>446</v>
      </c>
      <c r="B1518" s="42" t="str">
        <f>HYPERLINK(Table1[[#This Row],[Link]], Table1[[#This Row],[Pattern w/out Hyperlink]])</f>
        <v>High Rise</v>
      </c>
      <c r="C1518" s="39">
        <f t="shared" si="23"/>
        <v>7</v>
      </c>
      <c r="D1518" s="39" t="s">
        <v>26</v>
      </c>
      <c r="E1518" s="39" t="s">
        <v>1466</v>
      </c>
      <c r="F1518" s="10">
        <v>83.5</v>
      </c>
      <c r="G1518" s="10"/>
      <c r="H1518" s="8" t="s">
        <v>1152</v>
      </c>
      <c r="I1518" s="39" t="s">
        <v>0</v>
      </c>
      <c r="J1518" s="40" t="s">
        <v>5165</v>
      </c>
    </row>
    <row r="1519" spans="1:10" x14ac:dyDescent="0.25">
      <c r="A1519" s="15" t="s">
        <v>449</v>
      </c>
      <c r="B1519" s="42" t="str">
        <f>HYPERLINK(Table1[[#This Row],[Link]], Table1[[#This Row],[Pattern w/out Hyperlink]])</f>
        <v>Hint</v>
      </c>
      <c r="C1519" s="39">
        <f t="shared" si="23"/>
        <v>7</v>
      </c>
      <c r="D1519" s="39" t="s">
        <v>27</v>
      </c>
      <c r="E1519" s="39" t="s">
        <v>1466</v>
      </c>
      <c r="F1519" s="10">
        <v>84</v>
      </c>
      <c r="G1519" s="10"/>
      <c r="H1519" s="15" t="s">
        <v>1363</v>
      </c>
      <c r="I1519" s="39" t="s">
        <v>5090</v>
      </c>
      <c r="J1519" s="40" t="s">
        <v>5310</v>
      </c>
    </row>
    <row r="1520" spans="1:10" x14ac:dyDescent="0.25">
      <c r="A1520" s="15" t="s">
        <v>452</v>
      </c>
      <c r="B1520" s="41" t="str">
        <f>HYPERLINK(Table1[[#This Row],[Link]], Table1[[#This Row],[Pattern w/out Hyperlink]])</f>
        <v>Hive</v>
      </c>
      <c r="C1520" s="39">
        <f t="shared" si="23"/>
        <v>7</v>
      </c>
      <c r="D1520" s="39" t="s">
        <v>23</v>
      </c>
      <c r="E1520" s="39" t="s">
        <v>1466</v>
      </c>
      <c r="F1520" s="10">
        <v>81</v>
      </c>
      <c r="G1520" s="10"/>
      <c r="H1520" s="8" t="s">
        <v>4429</v>
      </c>
      <c r="I1520" s="39" t="s">
        <v>0</v>
      </c>
      <c r="J1520" s="40" t="s">
        <v>5150</v>
      </c>
    </row>
    <row r="1521" spans="1:10" ht="28.5" x14ac:dyDescent="0.25">
      <c r="A1521" s="15" t="s">
        <v>453</v>
      </c>
      <c r="B1521" s="42" t="str">
        <f>HYPERLINK(Table1[[#This Row],[Link]], Table1[[#This Row],[Pattern w/out Hyperlink]])</f>
        <v>Hobnob</v>
      </c>
      <c r="C1521" s="39">
        <f t="shared" si="23"/>
        <v>7</v>
      </c>
      <c r="D1521" s="39" t="s">
        <v>28</v>
      </c>
      <c r="E1521" s="39" t="s">
        <v>1466</v>
      </c>
      <c r="F1521" s="10">
        <f>Table1[[#This Row],[USD Pricing]]*Exchange!$A$1</f>
        <v>79.8</v>
      </c>
      <c r="G1521" s="10">
        <v>57</v>
      </c>
      <c r="H1521" s="8" t="s">
        <v>6491</v>
      </c>
      <c r="I1521" s="39" t="s">
        <v>5090</v>
      </c>
      <c r="J1521" s="40" t="s">
        <v>5377</v>
      </c>
    </row>
    <row r="1522" spans="1:10" ht="28.5" x14ac:dyDescent="0.25">
      <c r="A1522" s="15" t="s">
        <v>4035</v>
      </c>
      <c r="B1522" s="41" t="str">
        <f>HYPERLINK(Table1[[#This Row],[Link]], Table1[[#This Row],[Pattern w/out Hyperlink]])</f>
        <v>Huipil</v>
      </c>
      <c r="C1522" s="39">
        <f t="shared" si="23"/>
        <v>7</v>
      </c>
      <c r="D1522" s="39" t="s">
        <v>24</v>
      </c>
      <c r="E1522" s="39" t="s">
        <v>1466</v>
      </c>
      <c r="F1522" s="10">
        <f>Table1[[#This Row],[USD Pricing]]*Exchange!$A$1</f>
        <v>82.53</v>
      </c>
      <c r="G1522" s="10">
        <v>58.95</v>
      </c>
      <c r="H1522" s="8" t="s">
        <v>7041</v>
      </c>
      <c r="I1522" s="39" t="s">
        <v>0</v>
      </c>
      <c r="J1522" s="40" t="s">
        <v>5844</v>
      </c>
    </row>
    <row r="1523" spans="1:10" ht="28.5" x14ac:dyDescent="0.25">
      <c r="A1523" s="15" t="s">
        <v>468</v>
      </c>
      <c r="B1523" s="41" t="str">
        <f>HYPERLINK(Table1[[#This Row],[Link]], Table1[[#This Row],[Pattern w/out Hyperlink]])</f>
        <v>Infinity</v>
      </c>
      <c r="C1523" s="39">
        <f t="shared" si="23"/>
        <v>7</v>
      </c>
      <c r="D1523" s="39" t="s">
        <v>24</v>
      </c>
      <c r="E1523" s="39" t="s">
        <v>1466</v>
      </c>
      <c r="F1523" s="10">
        <f>Table1[[#This Row],[USD Pricing]]*Exchange!$A$1</f>
        <v>75.53</v>
      </c>
      <c r="G1523" s="10">
        <v>53.95</v>
      </c>
      <c r="H1523" s="8" t="s">
        <v>7042</v>
      </c>
      <c r="I1523" s="39" t="s">
        <v>0</v>
      </c>
      <c r="J1523" s="40" t="s">
        <v>5846</v>
      </c>
    </row>
    <row r="1524" spans="1:10" x14ac:dyDescent="0.25">
      <c r="A1524" s="15" t="s">
        <v>478</v>
      </c>
      <c r="B1524" s="42" t="str">
        <f>HYPERLINK(Table1[[#This Row],[Link]], Table1[[#This Row],[Pattern w/out Hyperlink]])</f>
        <v>Interlock</v>
      </c>
      <c r="C1524" s="39">
        <f t="shared" si="23"/>
        <v>7</v>
      </c>
      <c r="D1524" s="39" t="s">
        <v>21</v>
      </c>
      <c r="E1524" s="39" t="s">
        <v>1466</v>
      </c>
      <c r="F1524" s="10">
        <v>79</v>
      </c>
      <c r="G1524" s="10"/>
      <c r="H1524" s="8" t="s">
        <v>1262</v>
      </c>
      <c r="I1524" s="39" t="s">
        <v>5090</v>
      </c>
      <c r="J1524" s="40" t="s">
        <v>5211</v>
      </c>
    </row>
    <row r="1525" spans="1:10" ht="28.5" x14ac:dyDescent="0.25">
      <c r="A1525" s="15" t="s">
        <v>4858</v>
      </c>
      <c r="B1525" s="41" t="str">
        <f>HYPERLINK(Table1[[#This Row],[Link]], Table1[[#This Row],[Pattern w/out Hyperlink]])</f>
        <v>Isla</v>
      </c>
      <c r="C1525" s="39">
        <f t="shared" si="23"/>
        <v>7</v>
      </c>
      <c r="D1525" s="39" t="s">
        <v>21</v>
      </c>
      <c r="E1525" s="39" t="s">
        <v>1466</v>
      </c>
      <c r="F1525" s="10">
        <v>79</v>
      </c>
      <c r="G1525" s="10"/>
      <c r="H1525" s="8" t="s">
        <v>4859</v>
      </c>
      <c r="I1525" s="39" t="s">
        <v>0</v>
      </c>
      <c r="J1525" s="40" t="s">
        <v>5269</v>
      </c>
    </row>
    <row r="1526" spans="1:10" x14ac:dyDescent="0.25">
      <c r="A1526" s="15" t="s">
        <v>3871</v>
      </c>
      <c r="B1526" s="41" t="str">
        <f>HYPERLINK(Table1[[#This Row],[Link]], Table1[[#This Row],[Pattern w/out Hyperlink]])</f>
        <v>Jules</v>
      </c>
      <c r="C1526" s="39">
        <f t="shared" si="23"/>
        <v>7</v>
      </c>
      <c r="D1526" s="39" t="s">
        <v>2664</v>
      </c>
      <c r="E1526" s="39" t="s">
        <v>1466</v>
      </c>
      <c r="F1526" s="10">
        <f>Table1[[#This Row],[USD Pricing]]*Exchange!$A$1</f>
        <v>77</v>
      </c>
      <c r="G1526" s="10">
        <v>55</v>
      </c>
      <c r="H1526" s="8" t="s">
        <v>3897</v>
      </c>
      <c r="I1526" s="39" t="s">
        <v>0</v>
      </c>
      <c r="J1526" s="40" t="s">
        <v>6089</v>
      </c>
    </row>
    <row r="1527" spans="1:10" x14ac:dyDescent="0.25">
      <c r="A1527" s="15" t="s">
        <v>495</v>
      </c>
      <c r="B1527" s="42" t="str">
        <f>HYPERLINK(Table1[[#This Row],[Link]], Table1[[#This Row],[Pattern w/out Hyperlink]])</f>
        <v>Kalahari</v>
      </c>
      <c r="C1527" s="39">
        <f t="shared" si="23"/>
        <v>7</v>
      </c>
      <c r="D1527" s="39" t="s">
        <v>22</v>
      </c>
      <c r="E1527" s="39" t="s">
        <v>1466</v>
      </c>
      <c r="F1527" s="10">
        <f>Table1[[#This Row],[USD Pricing]]*Exchange!$A$1</f>
        <v>79.73</v>
      </c>
      <c r="G1527" s="10">
        <v>56.95</v>
      </c>
      <c r="H1527" s="8" t="s">
        <v>1729</v>
      </c>
      <c r="I1527" s="39" t="s">
        <v>0</v>
      </c>
      <c r="J1527" s="40" t="s">
        <v>6010</v>
      </c>
    </row>
    <row r="1528" spans="1:10" x14ac:dyDescent="0.25">
      <c r="A1528" s="15" t="s">
        <v>497</v>
      </c>
      <c r="B1528" s="41" t="str">
        <f>HYPERLINK(Table1[[#This Row],[Link]], Table1[[#This Row],[Pattern w/out Hyperlink]])</f>
        <v>Keen</v>
      </c>
      <c r="C1528" s="39">
        <f t="shared" si="23"/>
        <v>7</v>
      </c>
      <c r="D1528" s="39" t="s">
        <v>23</v>
      </c>
      <c r="E1528" s="39" t="s">
        <v>1466</v>
      </c>
      <c r="F1528" s="10">
        <v>80.5</v>
      </c>
      <c r="G1528" s="10"/>
      <c r="H1528" s="8" t="s">
        <v>7797</v>
      </c>
      <c r="I1528" s="39" t="s">
        <v>5090</v>
      </c>
      <c r="J1528" s="40" t="s">
        <v>7798</v>
      </c>
    </row>
    <row r="1529" spans="1:10" x14ac:dyDescent="0.25">
      <c r="A1529" s="15" t="s">
        <v>502</v>
      </c>
      <c r="B1529" s="42" t="str">
        <f>HYPERLINK(Table1[[#This Row],[Link]], Table1[[#This Row],[Pattern w/out Hyperlink]])</f>
        <v>Keynote</v>
      </c>
      <c r="C1529" s="39">
        <f t="shared" si="23"/>
        <v>7</v>
      </c>
      <c r="D1529" s="39" t="s">
        <v>28</v>
      </c>
      <c r="E1529" s="39" t="s">
        <v>1466</v>
      </c>
      <c r="F1529" s="10">
        <f>Table1[[#This Row],[USD Pricing]]*Exchange!$A$1</f>
        <v>78.399999999999991</v>
      </c>
      <c r="G1529" s="10">
        <v>56</v>
      </c>
      <c r="H1529" s="8" t="s">
        <v>6497</v>
      </c>
      <c r="I1529" s="39" t="s">
        <v>5090</v>
      </c>
      <c r="J1529" s="40" t="s">
        <v>5150</v>
      </c>
    </row>
    <row r="1530" spans="1:10" ht="28.5" x14ac:dyDescent="0.25">
      <c r="A1530" s="15" t="s">
        <v>507</v>
      </c>
      <c r="B1530" s="42" t="str">
        <f>HYPERLINK(Table1[[#This Row],[Link]], Table1[[#This Row],[Pattern w/out Hyperlink]])</f>
        <v>Kit</v>
      </c>
      <c r="C1530" s="39">
        <f t="shared" si="23"/>
        <v>7</v>
      </c>
      <c r="D1530" s="39" t="s">
        <v>28</v>
      </c>
      <c r="E1530" s="39" t="s">
        <v>1466</v>
      </c>
      <c r="F1530" s="10">
        <f>Table1[[#This Row],[USD Pricing]]*Exchange!$A$1</f>
        <v>79.8</v>
      </c>
      <c r="G1530" s="10">
        <v>57</v>
      </c>
      <c r="H1530" s="8" t="s">
        <v>6498</v>
      </c>
      <c r="I1530" s="39" t="s">
        <v>0</v>
      </c>
      <c r="J1530" s="40" t="s">
        <v>5936</v>
      </c>
    </row>
    <row r="1531" spans="1:10" x14ac:dyDescent="0.25">
      <c r="A1531" s="15" t="s">
        <v>4276</v>
      </c>
      <c r="B1531" s="41" t="str">
        <f>HYPERLINK(Table1[[#This Row],[Link]], Table1[[#This Row],[Pattern w/out Hyperlink]])</f>
        <v>Kwaart</v>
      </c>
      <c r="C1531" s="39">
        <f t="shared" si="23"/>
        <v>7</v>
      </c>
      <c r="D1531" s="39" t="s">
        <v>2680</v>
      </c>
      <c r="E1531" s="39" t="s">
        <v>1466</v>
      </c>
      <c r="F1531" s="10">
        <f>Table1[[#This Row],[USD Pricing]]*Exchange!$A$1</f>
        <v>79.449999999999989</v>
      </c>
      <c r="G1531" s="10">
        <v>56.75</v>
      </c>
      <c r="H1531" s="8" t="s">
        <v>7164</v>
      </c>
      <c r="I1531" s="39" t="s">
        <v>0</v>
      </c>
      <c r="J1531" s="40" t="s">
        <v>5144</v>
      </c>
    </row>
    <row r="1532" spans="1:10" ht="28.5" x14ac:dyDescent="0.25">
      <c r="A1532" s="15" t="s">
        <v>4277</v>
      </c>
      <c r="B1532" s="41" t="str">
        <f>HYPERLINK(Table1[[#This Row],[Link]], Table1[[#This Row],[Pattern w/out Hyperlink]])</f>
        <v>Le Fleur</v>
      </c>
      <c r="C1532" s="39">
        <f t="shared" si="23"/>
        <v>7</v>
      </c>
      <c r="D1532" s="39" t="s">
        <v>2680</v>
      </c>
      <c r="E1532" s="39" t="s">
        <v>1466</v>
      </c>
      <c r="F1532" s="10">
        <f>Table1[[#This Row],[USD Pricing]]*Exchange!$A$1</f>
        <v>83.929999999999993</v>
      </c>
      <c r="G1532" s="10">
        <v>59.95</v>
      </c>
      <c r="H1532" s="8" t="s">
        <v>7165</v>
      </c>
      <c r="I1532" s="39" t="s">
        <v>0</v>
      </c>
      <c r="J1532" s="40" t="s">
        <v>5741</v>
      </c>
    </row>
    <row r="1533" spans="1:10" ht="28.5" x14ac:dyDescent="0.25">
      <c r="A1533" s="15" t="s">
        <v>525</v>
      </c>
      <c r="B1533" s="42" t="str">
        <f>HYPERLINK(Table1[[#This Row],[Link]], Table1[[#This Row],[Pattern w/out Hyperlink]])</f>
        <v>Ledge</v>
      </c>
      <c r="C1533" s="39">
        <f t="shared" si="23"/>
        <v>7</v>
      </c>
      <c r="D1533" s="39" t="s">
        <v>28</v>
      </c>
      <c r="E1533" s="39" t="s">
        <v>1466</v>
      </c>
      <c r="F1533" s="10">
        <f>Table1[[#This Row],[USD Pricing]]*Exchange!$A$1</f>
        <v>78.399999999999991</v>
      </c>
      <c r="G1533" s="10">
        <v>56</v>
      </c>
      <c r="H1533" s="8" t="s">
        <v>6379</v>
      </c>
      <c r="I1533" s="39" t="s">
        <v>0</v>
      </c>
      <c r="J1533" s="40" t="s">
        <v>5939</v>
      </c>
    </row>
    <row r="1534" spans="1:10" x14ac:dyDescent="0.25">
      <c r="A1534" s="15" t="s">
        <v>6220</v>
      </c>
      <c r="B1534" s="41" t="str">
        <f>HYPERLINK(Table1[[#This Row],[Link]], Table1[[#This Row],[Pattern w/out Hyperlink]])</f>
        <v>Line Up</v>
      </c>
      <c r="C1534" s="39">
        <f t="shared" si="23"/>
        <v>7</v>
      </c>
      <c r="D1534" s="39" t="s">
        <v>27</v>
      </c>
      <c r="E1534" s="39" t="s">
        <v>1466</v>
      </c>
      <c r="F1534" s="10">
        <v>77.75</v>
      </c>
      <c r="G1534" s="10"/>
      <c r="H1534" s="15" t="s">
        <v>6221</v>
      </c>
      <c r="I1534" s="39" t="s">
        <v>0</v>
      </c>
      <c r="J1534" s="40" t="s">
        <v>3468</v>
      </c>
    </row>
    <row r="1535" spans="1:10" ht="28.5" x14ac:dyDescent="0.25">
      <c r="A1535" s="15" t="s">
        <v>538</v>
      </c>
      <c r="B1535" s="42" t="str">
        <f>HYPERLINK(Table1[[#This Row],[Link]], Table1[[#This Row],[Pattern w/out Hyperlink]])</f>
        <v>Linen Like</v>
      </c>
      <c r="C1535" s="39">
        <f t="shared" si="23"/>
        <v>7</v>
      </c>
      <c r="D1535" s="39" t="s">
        <v>27</v>
      </c>
      <c r="E1535" s="39" t="s">
        <v>1466</v>
      </c>
      <c r="F1535" s="10">
        <v>77.75</v>
      </c>
      <c r="G1535" s="10"/>
      <c r="H1535" s="15" t="s">
        <v>1350</v>
      </c>
      <c r="I1535" s="39" t="s">
        <v>5090</v>
      </c>
      <c r="J1535" s="40" t="s">
        <v>6184</v>
      </c>
    </row>
    <row r="1536" spans="1:10" x14ac:dyDescent="0.25">
      <c r="A1536" s="15" t="s">
        <v>7166</v>
      </c>
      <c r="B1536" s="41" t="str">
        <f>HYPERLINK(Table1[[#This Row],[Link]], Table1[[#This Row],[Pattern w/out Hyperlink]])</f>
        <v>Llyr</v>
      </c>
      <c r="C1536" s="39">
        <f t="shared" si="23"/>
        <v>7</v>
      </c>
      <c r="D1536" s="39" t="s">
        <v>2680</v>
      </c>
      <c r="E1536" s="39" t="s">
        <v>1466</v>
      </c>
      <c r="F1536" s="10">
        <f>Table1[[#This Row],[USD Pricing]]*Exchange!$A$1</f>
        <v>75.25</v>
      </c>
      <c r="G1536" s="10">
        <v>53.75</v>
      </c>
      <c r="H1536" s="8" t="s">
        <v>7167</v>
      </c>
      <c r="I1536" s="39" t="s">
        <v>0</v>
      </c>
      <c r="J1536" s="40" t="s">
        <v>7168</v>
      </c>
    </row>
    <row r="1537" spans="1:10" ht="28.5" x14ac:dyDescent="0.25">
      <c r="A1537" s="15" t="s">
        <v>548</v>
      </c>
      <c r="B1537" s="42" t="str">
        <f>HYPERLINK(Table1[[#This Row],[Link]], Table1[[#This Row],[Pattern w/out Hyperlink]])</f>
        <v>Loop</v>
      </c>
      <c r="C1537" s="39">
        <f t="shared" si="23"/>
        <v>7</v>
      </c>
      <c r="D1537" s="39" t="s">
        <v>23</v>
      </c>
      <c r="E1537" s="39" t="s">
        <v>1466</v>
      </c>
      <c r="F1537" s="10">
        <v>83.25</v>
      </c>
      <c r="G1537" s="10"/>
      <c r="H1537" s="8" t="s">
        <v>1412</v>
      </c>
      <c r="I1537" s="39" t="s">
        <v>0</v>
      </c>
      <c r="J1537" s="40" t="s">
        <v>5735</v>
      </c>
    </row>
    <row r="1538" spans="1:10" x14ac:dyDescent="0.25">
      <c r="A1538" s="15" t="s">
        <v>550</v>
      </c>
      <c r="B1538" s="42" t="str">
        <f>HYPERLINK(Table1[[#This Row],[Link]], Table1[[#This Row],[Pattern w/out Hyperlink]])</f>
        <v>Lusso</v>
      </c>
      <c r="C1538" s="39">
        <f t="shared" ref="C1538:C1601" si="24">IF(F1538&lt;=$L$1,$K$1,IF(AND(F1538&gt;=$L$2,F1538&lt;=$M$2),$K$2,IF(AND(F1538&gt;=$L$3,F1538&lt;=$M$3),$K$3,IF(AND(F1538&gt;=$L$4,F1538&lt;=$M$4),$K$4,IF(AND(F1538&gt;=$L$5,F1538&lt;=$M$5),$K$5,IF(AND(F1538&gt;=$L$6,F1538&lt;=$M$6),$K$6,IF(AND(F1538&gt;=$L$7,F1538&lt;=$M$7),$K$7,IF(AND(F1538&gt;=$L$8,F1538&lt;=$M$8),$K$8,IF(AND(F1538&gt;=$L$9,F1538&lt;=$M$9),$K$9,IF(AND(F1538&gt;$L$10,F1538&lt;=$M$10),$K$10,IF(AND(F1538&gt;=$L$11,F1538&lt;=$M$11),$K$11,IF(AND(F1538&gt;=$L$12,F1538&lt;=$M$12),$K$12,IF(AND(F1538&gt;=$L$13,F1538&lt;=$M$13),$K$13,IF(AND(F1538&gt;=$L$14,F1538&lt;=$M$14),$K$14,IF(AND(F1538&gt;=$L$15,F1538&lt;=$M$15),$K$15,IF(AND(F1538&gt;=$L$16,F1538&lt;=$M$16),$K$16,IF(AND(F1538&gt;=$L$17,F1538&lt;=$M$17),$K$17,IF(AND(F1538&gt;=$L$18,F1538&lt;=$M$18),$K$18,IF(AND(F1538&gt;=$L$19,F1538&lt;=$M$19),$K$19,IF(AND(F1538&gt;=$L$20,F1538&lt;=$M$20),$K$20,IF(AND(F1538&gt;=$L$21,F1538&lt;=$M$21),$K$21,IF(AND(F1538&gt;=$L$22,F1538&lt;=$M$22),$K$22,IF(AND(F1538&gt;=$L$23,F1538&lt;=$M$23),$K$23,IF(AND(F1538&gt;=$L$24,F1538&lt;=$M$24),$K$24,IF(AND(F1538&gt;=$L$25,F1538&lt;=$M$25),$K$25,IF(AND(F1538&gt;=$L$26,F1538&lt;=$M$26),$K$26,IF(AND(F1538&gt;=$L$27,F1538&lt;=$M$27),$K$27,IF(AND(F1538&gt;=$L$28,F1538&lt;=$M$28),$K$28,IF(AND(F1538&gt;=$L$29,F1538&lt;=$M$29),$K$29,IF(AND(F1538&gt;=$L$30,F1538&lt;=$M$30),$K$30,IF(AND(F1538&gt;=$L$31,F1538&lt;=$M$31),$K$31,IF(AND(F1538&gt;=$L$32,F1538&lt;=$M$32),$K$32,""))))))))))))))))))))))))))))))))</f>
        <v>7</v>
      </c>
      <c r="D1538" s="39" t="s">
        <v>21</v>
      </c>
      <c r="E1538" s="39" t="s">
        <v>1466</v>
      </c>
      <c r="F1538" s="10">
        <v>85</v>
      </c>
      <c r="G1538" s="10"/>
      <c r="H1538" s="8" t="s">
        <v>2239</v>
      </c>
      <c r="I1538" s="39" t="s">
        <v>1598</v>
      </c>
      <c r="J1538" s="40" t="s">
        <v>5144</v>
      </c>
    </row>
    <row r="1539" spans="1:10" x14ac:dyDescent="0.25">
      <c r="A1539" s="15" t="s">
        <v>553</v>
      </c>
      <c r="B1539" s="41" t="str">
        <f>HYPERLINK(Table1[[#This Row],[Link]], Table1[[#This Row],[Pattern w/out Hyperlink]])</f>
        <v>Lyric</v>
      </c>
      <c r="C1539" s="39">
        <f t="shared" si="24"/>
        <v>7</v>
      </c>
      <c r="D1539" s="39" t="s">
        <v>2680</v>
      </c>
      <c r="E1539" s="39" t="s">
        <v>1466</v>
      </c>
      <c r="F1539" s="10">
        <f>Table1[[#This Row],[USD Pricing]]*Exchange!$A$1</f>
        <v>77</v>
      </c>
      <c r="G1539" s="10">
        <v>55</v>
      </c>
      <c r="H1539" s="8" t="s">
        <v>7172</v>
      </c>
      <c r="I1539" s="39" t="s">
        <v>5090</v>
      </c>
      <c r="J1539" s="40" t="s">
        <v>5275</v>
      </c>
    </row>
    <row r="1540" spans="1:10" ht="28.5" x14ac:dyDescent="0.25">
      <c r="A1540" s="15" t="s">
        <v>4885</v>
      </c>
      <c r="B1540" s="41" t="str">
        <f>HYPERLINK(Table1[[#This Row],[Link]], Table1[[#This Row],[Pattern w/out Hyperlink]])</f>
        <v>Madore</v>
      </c>
      <c r="C1540" s="39">
        <f t="shared" si="24"/>
        <v>7</v>
      </c>
      <c r="D1540" s="39" t="s">
        <v>21</v>
      </c>
      <c r="E1540" s="39" t="s">
        <v>1466</v>
      </c>
      <c r="F1540" s="10">
        <v>79</v>
      </c>
      <c r="G1540" s="10"/>
      <c r="H1540" s="8" t="s">
        <v>4886</v>
      </c>
      <c r="I1540" s="39" t="s">
        <v>0</v>
      </c>
      <c r="J1540" s="40" t="s">
        <v>5279</v>
      </c>
    </row>
    <row r="1541" spans="1:10" x14ac:dyDescent="0.25">
      <c r="A1541" s="15" t="s">
        <v>565</v>
      </c>
      <c r="B1541" s="42" t="str">
        <f>HYPERLINK(Table1[[#This Row],[Link]], Table1[[#This Row],[Pattern w/out Hyperlink]])</f>
        <v>Marquetry</v>
      </c>
      <c r="C1541" s="39">
        <f t="shared" si="24"/>
        <v>7</v>
      </c>
      <c r="D1541" s="39" t="s">
        <v>22</v>
      </c>
      <c r="E1541" s="39" t="s">
        <v>1466</v>
      </c>
      <c r="F1541" s="10">
        <f>Table1[[#This Row],[USD Pricing]]*Exchange!$A$1</f>
        <v>81.899999999999991</v>
      </c>
      <c r="G1541" s="10">
        <v>58.5</v>
      </c>
      <c r="H1541" s="8" t="s">
        <v>1738</v>
      </c>
      <c r="I1541" s="39" t="s">
        <v>0</v>
      </c>
      <c r="J1541" s="40" t="s">
        <v>5519</v>
      </c>
    </row>
    <row r="1542" spans="1:10" ht="28.5" x14ac:dyDescent="0.25">
      <c r="A1542" s="15" t="s">
        <v>1644</v>
      </c>
      <c r="B1542" s="42" t="str">
        <f>HYPERLINK(Table1[[#This Row],[Link]], Table1[[#This Row],[Pattern w/out Hyperlink]])</f>
        <v>Marquis</v>
      </c>
      <c r="C1542" s="39">
        <f t="shared" si="24"/>
        <v>7</v>
      </c>
      <c r="D1542" s="39" t="s">
        <v>20</v>
      </c>
      <c r="E1542" s="39" t="s">
        <v>1466</v>
      </c>
      <c r="F1542" s="10">
        <f>Table1[[#This Row],[USD Pricing]]*Exchange!$A$1</f>
        <v>79.73</v>
      </c>
      <c r="G1542" s="10">
        <v>56.95</v>
      </c>
      <c r="H1542" s="8" t="s">
        <v>7411</v>
      </c>
      <c r="I1542" s="39" t="s">
        <v>0</v>
      </c>
      <c r="J1542" s="40" t="s">
        <v>5375</v>
      </c>
    </row>
    <row r="1543" spans="1:10" x14ac:dyDescent="0.25">
      <c r="A1543" s="15" t="s">
        <v>3263</v>
      </c>
      <c r="B1543" s="41" t="str">
        <f>HYPERLINK(Table1[[#This Row],[Link]], Table1[[#This Row],[Pattern w/out Hyperlink]])</f>
        <v>Matchmaker</v>
      </c>
      <c r="C1543" s="39">
        <f t="shared" si="24"/>
        <v>7</v>
      </c>
      <c r="D1543" s="39" t="s">
        <v>28</v>
      </c>
      <c r="E1543" s="39" t="s">
        <v>1466</v>
      </c>
      <c r="F1543" s="10">
        <f>Table1[[#This Row],[USD Pricing]]*Exchange!$A$1</f>
        <v>77</v>
      </c>
      <c r="G1543" s="10">
        <v>55</v>
      </c>
      <c r="H1543" s="8" t="s">
        <v>6752</v>
      </c>
      <c r="I1543" s="39" t="s">
        <v>0</v>
      </c>
      <c r="J1543" s="40" t="s">
        <v>5596</v>
      </c>
    </row>
    <row r="1544" spans="1:10" x14ac:dyDescent="0.25">
      <c r="A1544" s="15" t="s">
        <v>568</v>
      </c>
      <c r="B1544" s="42" t="str">
        <f>HYPERLINK(Table1[[#This Row],[Link]], Table1[[#This Row],[Pattern w/out Hyperlink]])</f>
        <v>Mateo</v>
      </c>
      <c r="C1544" s="39">
        <f t="shared" si="24"/>
        <v>7</v>
      </c>
      <c r="D1544" s="39" t="s">
        <v>27</v>
      </c>
      <c r="E1544" s="39" t="s">
        <v>1466</v>
      </c>
      <c r="F1544" s="10">
        <v>84</v>
      </c>
      <c r="G1544" s="10"/>
      <c r="H1544" s="15" t="s">
        <v>1369</v>
      </c>
      <c r="I1544" s="39" t="s">
        <v>0</v>
      </c>
      <c r="J1544" s="40" t="s">
        <v>5150</v>
      </c>
    </row>
    <row r="1545" spans="1:10" ht="28.5" x14ac:dyDescent="0.25">
      <c r="A1545" s="15" t="s">
        <v>573</v>
      </c>
      <c r="B1545" s="41" t="str">
        <f>HYPERLINK(Table1[[#This Row],[Link]], Table1[[#This Row],[Pattern w/out Hyperlink]])</f>
        <v>Maxwell</v>
      </c>
      <c r="C1545" s="39">
        <f t="shared" si="24"/>
        <v>7</v>
      </c>
      <c r="D1545" s="39" t="s">
        <v>28</v>
      </c>
      <c r="E1545" s="39" t="s">
        <v>1466</v>
      </c>
      <c r="F1545" s="10">
        <f>Table1[[#This Row],[USD Pricing]]*Exchange!$A$1</f>
        <v>78.399999999999991</v>
      </c>
      <c r="G1545" s="10">
        <v>56</v>
      </c>
      <c r="H1545" s="8" t="s">
        <v>6753</v>
      </c>
      <c r="I1545" s="39" t="s">
        <v>0</v>
      </c>
      <c r="J1545" s="40" t="s">
        <v>5953</v>
      </c>
    </row>
    <row r="1546" spans="1:10" x14ac:dyDescent="0.25">
      <c r="A1546" s="15" t="s">
        <v>3393</v>
      </c>
      <c r="B1546" s="42" t="str">
        <f>HYPERLINK(Table1[[#This Row],[Link]], Table1[[#This Row],[Pattern w/out Hyperlink]])</f>
        <v>Memphis</v>
      </c>
      <c r="C1546" s="39">
        <f t="shared" si="24"/>
        <v>7</v>
      </c>
      <c r="D1546" s="39" t="s">
        <v>1469</v>
      </c>
      <c r="E1546" s="39" t="s">
        <v>1466</v>
      </c>
      <c r="F1546" s="10">
        <v>81</v>
      </c>
      <c r="G1546" s="10"/>
      <c r="H1546" s="8" t="s">
        <v>3394</v>
      </c>
      <c r="I1546" s="39" t="s">
        <v>5090</v>
      </c>
      <c r="J1546" s="40" t="s">
        <v>5225</v>
      </c>
    </row>
    <row r="1547" spans="1:10" x14ac:dyDescent="0.25">
      <c r="A1547" s="15" t="s">
        <v>586</v>
      </c>
      <c r="B1547" s="41" t="str">
        <f>HYPERLINK(Table1[[#This Row],[Link]], Table1[[#This Row],[Pattern w/out Hyperlink]])</f>
        <v>Meridian</v>
      </c>
      <c r="C1547" s="39">
        <f t="shared" si="24"/>
        <v>7</v>
      </c>
      <c r="D1547" s="39" t="s">
        <v>21</v>
      </c>
      <c r="E1547" s="39" t="s">
        <v>1466</v>
      </c>
      <c r="F1547" s="10">
        <v>79</v>
      </c>
      <c r="G1547" s="10"/>
      <c r="H1547" s="8" t="s">
        <v>4902</v>
      </c>
      <c r="I1547" s="39" t="s">
        <v>5090</v>
      </c>
      <c r="J1547" s="40" t="s">
        <v>5211</v>
      </c>
    </row>
    <row r="1548" spans="1:10" x14ac:dyDescent="0.25">
      <c r="A1548" s="15" t="s">
        <v>1925</v>
      </c>
      <c r="B1548" s="41" t="str">
        <f>HYPERLINK(Table1[[#This Row],[Link]], Table1[[#This Row],[Pattern w/out Hyperlink]])</f>
        <v>Mesh</v>
      </c>
      <c r="C1548" s="39">
        <f t="shared" si="24"/>
        <v>7</v>
      </c>
      <c r="D1548" s="39" t="s">
        <v>2680</v>
      </c>
      <c r="E1548" s="39" t="s">
        <v>1466</v>
      </c>
      <c r="F1548" s="10">
        <f>Table1[[#This Row],[USD Pricing]]*Exchange!$A$1</f>
        <v>77</v>
      </c>
      <c r="G1548" s="10">
        <v>55</v>
      </c>
      <c r="H1548" s="8" t="s">
        <v>7179</v>
      </c>
      <c r="I1548" s="39" t="s">
        <v>5090</v>
      </c>
      <c r="J1548" s="40" t="s">
        <v>6056</v>
      </c>
    </row>
    <row r="1549" spans="1:10" ht="28.5" x14ac:dyDescent="0.25">
      <c r="A1549" s="15" t="s">
        <v>7679</v>
      </c>
      <c r="B1549" s="41" t="str">
        <f>HYPERLINK(Table1[[#This Row],[Link]], Table1[[#This Row],[Pattern w/out Hyperlink]])</f>
        <v>Micro Tweed</v>
      </c>
      <c r="C1549" s="39">
        <f t="shared" si="24"/>
        <v>7</v>
      </c>
      <c r="D1549" s="39" t="s">
        <v>27</v>
      </c>
      <c r="E1549" s="39" t="s">
        <v>1466</v>
      </c>
      <c r="F1549" s="10">
        <v>81.5</v>
      </c>
      <c r="G1549" s="10"/>
      <c r="H1549" s="8" t="s">
        <v>7680</v>
      </c>
      <c r="I1549" s="39" t="s">
        <v>1598</v>
      </c>
      <c r="J1549" s="40" t="s">
        <v>7681</v>
      </c>
    </row>
    <row r="1550" spans="1:10" ht="28.5" x14ac:dyDescent="0.25">
      <c r="A1550" s="15" t="s">
        <v>602</v>
      </c>
      <c r="B1550" s="42" t="str">
        <f>HYPERLINK(Table1[[#This Row],[Link]], Table1[[#This Row],[Pattern w/out Hyperlink]])</f>
        <v>Midday</v>
      </c>
      <c r="C1550" s="39">
        <f t="shared" si="24"/>
        <v>7</v>
      </c>
      <c r="D1550" s="39" t="s">
        <v>21</v>
      </c>
      <c r="E1550" s="39" t="s">
        <v>1466</v>
      </c>
      <c r="F1550" s="10">
        <v>77</v>
      </c>
      <c r="G1550" s="10"/>
      <c r="H1550" s="8" t="s">
        <v>2244</v>
      </c>
      <c r="I1550" s="39" t="s">
        <v>0</v>
      </c>
      <c r="J1550" s="40" t="s">
        <v>5255</v>
      </c>
    </row>
    <row r="1551" spans="1:10" ht="28.5" x14ac:dyDescent="0.25">
      <c r="A1551" s="15" t="s">
        <v>605</v>
      </c>
      <c r="B1551" s="42" t="str">
        <f>HYPERLINK(Table1[[#This Row],[Link]], Table1[[#This Row],[Pattern w/out Hyperlink]])</f>
        <v>Mineral</v>
      </c>
      <c r="C1551" s="39">
        <f t="shared" si="24"/>
        <v>7</v>
      </c>
      <c r="D1551" s="39" t="s">
        <v>21</v>
      </c>
      <c r="E1551" s="39" t="s">
        <v>1466</v>
      </c>
      <c r="F1551" s="10">
        <v>80</v>
      </c>
      <c r="G1551" s="10"/>
      <c r="H1551" s="8" t="s">
        <v>1266</v>
      </c>
      <c r="I1551" s="39" t="s">
        <v>0</v>
      </c>
      <c r="J1551" s="40" t="s">
        <v>5282</v>
      </c>
    </row>
    <row r="1552" spans="1:10" ht="42.75" x14ac:dyDescent="0.25">
      <c r="A1552" s="15" t="s">
        <v>4282</v>
      </c>
      <c r="B1552" s="41" t="str">
        <f>HYPERLINK(Table1[[#This Row],[Link]], Table1[[#This Row],[Pattern w/out Hyperlink]])</f>
        <v>Mix</v>
      </c>
      <c r="C1552" s="39">
        <f t="shared" si="24"/>
        <v>7</v>
      </c>
      <c r="D1552" s="39" t="s">
        <v>2680</v>
      </c>
      <c r="E1552" s="39" t="s">
        <v>1466</v>
      </c>
      <c r="F1552" s="10">
        <f>Table1[[#This Row],[USD Pricing]]*Exchange!$A$1</f>
        <v>83.929999999999993</v>
      </c>
      <c r="G1552" s="10">
        <v>59.95</v>
      </c>
      <c r="H1552" s="8" t="s">
        <v>7181</v>
      </c>
      <c r="I1552" s="39" t="s">
        <v>5090</v>
      </c>
      <c r="J1552" s="40" t="s">
        <v>6057</v>
      </c>
    </row>
    <row r="1553" spans="1:10" ht="28.5" x14ac:dyDescent="0.25">
      <c r="A1553" s="15" t="s">
        <v>3010</v>
      </c>
      <c r="B1553" s="41" t="str">
        <f>HYPERLINK(Table1[[#This Row],[Link]], Table1[[#This Row],[Pattern w/out Hyperlink]])</f>
        <v>Mod</v>
      </c>
      <c r="C1553" s="39">
        <f t="shared" si="24"/>
        <v>7</v>
      </c>
      <c r="D1553" s="39" t="s">
        <v>2680</v>
      </c>
      <c r="E1553" s="39" t="s">
        <v>1466</v>
      </c>
      <c r="F1553" s="10">
        <f>Table1[[#This Row],[USD Pricing]]*Exchange!$A$1</f>
        <v>83.929999999999993</v>
      </c>
      <c r="G1553" s="10">
        <v>59.95</v>
      </c>
      <c r="H1553" s="8" t="s">
        <v>7182</v>
      </c>
      <c r="I1553" s="39" t="s">
        <v>0</v>
      </c>
      <c r="J1553" s="40" t="s">
        <v>6058</v>
      </c>
    </row>
    <row r="1554" spans="1:10" ht="28.5" x14ac:dyDescent="0.25">
      <c r="A1554" s="15" t="s">
        <v>609</v>
      </c>
      <c r="B1554" s="41" t="str">
        <f>HYPERLINK(Table1[[#This Row],[Link]], Table1[[#This Row],[Pattern w/out Hyperlink]])</f>
        <v>Mode</v>
      </c>
      <c r="C1554" s="39">
        <f t="shared" si="24"/>
        <v>7</v>
      </c>
      <c r="D1554" s="39" t="s">
        <v>2680</v>
      </c>
      <c r="E1554" s="39" t="s">
        <v>1466</v>
      </c>
      <c r="F1554" s="10">
        <f>Table1[[#This Row],[USD Pricing]]*Exchange!$A$1</f>
        <v>77</v>
      </c>
      <c r="G1554" s="10">
        <v>55</v>
      </c>
      <c r="H1554" s="8" t="s">
        <v>7183</v>
      </c>
      <c r="I1554" s="39" t="s">
        <v>0</v>
      </c>
      <c r="J1554" s="40" t="s">
        <v>6059</v>
      </c>
    </row>
    <row r="1555" spans="1:10" ht="28.5" x14ac:dyDescent="0.25">
      <c r="A1555" s="15" t="s">
        <v>8643</v>
      </c>
      <c r="B1555" s="41" t="str">
        <f>HYPERLINK(Table1[[#This Row],[Link]], Table1[[#This Row],[Pattern w/out Hyperlink]])</f>
        <v>Modulus</v>
      </c>
      <c r="C1555" s="39">
        <f t="shared" si="24"/>
        <v>7</v>
      </c>
      <c r="D1555" s="39" t="s">
        <v>8491</v>
      </c>
      <c r="E1555" s="39" t="s">
        <v>1466</v>
      </c>
      <c r="F1555" s="10">
        <v>81</v>
      </c>
      <c r="G1555" s="10"/>
      <c r="H1555" s="8" t="s">
        <v>8644</v>
      </c>
      <c r="I1555" s="39" t="s">
        <v>0</v>
      </c>
      <c r="J1555" s="40" t="s">
        <v>5853</v>
      </c>
    </row>
    <row r="1556" spans="1:10" x14ac:dyDescent="0.25">
      <c r="A1556" s="15" t="s">
        <v>3523</v>
      </c>
      <c r="B1556" s="41" t="str">
        <f>HYPERLINK(Table1[[#This Row],[Link]], Table1[[#This Row],[Pattern w/out Hyperlink]])</f>
        <v>Molly 2</v>
      </c>
      <c r="C1556" s="39">
        <f t="shared" si="24"/>
        <v>7</v>
      </c>
      <c r="D1556" s="39" t="s">
        <v>3509</v>
      </c>
      <c r="E1556" s="39" t="s">
        <v>1466</v>
      </c>
      <c r="F1556" s="10">
        <f>Table1[[#This Row],[USD Pricing]]*Exchange!$A$1</f>
        <v>82.53</v>
      </c>
      <c r="G1556" s="10">
        <v>58.95</v>
      </c>
      <c r="H1556" s="8" t="s">
        <v>3583</v>
      </c>
      <c r="I1556" s="39" t="s">
        <v>1598</v>
      </c>
      <c r="J1556" s="40" t="s">
        <v>5208</v>
      </c>
    </row>
    <row r="1557" spans="1:10" x14ac:dyDescent="0.25">
      <c r="A1557" s="15" t="s">
        <v>616</v>
      </c>
      <c r="B1557" s="42" t="str">
        <f>HYPERLINK(Table1[[#This Row],[Link]], Table1[[#This Row],[Pattern w/out Hyperlink]])</f>
        <v>Monhegan</v>
      </c>
      <c r="C1557" s="39">
        <f t="shared" si="24"/>
        <v>7</v>
      </c>
      <c r="D1557" s="39" t="s">
        <v>22</v>
      </c>
      <c r="E1557" s="39" t="s">
        <v>1466</v>
      </c>
      <c r="F1557" s="10">
        <f>Table1[[#This Row],[USD Pricing]]*Exchange!$A$1</f>
        <v>83.929999999999993</v>
      </c>
      <c r="G1557" s="10">
        <v>59.95</v>
      </c>
      <c r="H1557" s="8" t="s">
        <v>1743</v>
      </c>
      <c r="I1557" s="39" t="s">
        <v>0</v>
      </c>
      <c r="J1557" s="40" t="s">
        <v>5895</v>
      </c>
    </row>
    <row r="1558" spans="1:10" ht="28.5" x14ac:dyDescent="0.25">
      <c r="A1558" s="15" t="s">
        <v>621</v>
      </c>
      <c r="B1558" s="42" t="str">
        <f>HYPERLINK(Table1[[#This Row],[Link]], Table1[[#This Row],[Pattern w/out Hyperlink]])</f>
        <v>Moon Beam</v>
      </c>
      <c r="C1558" s="39">
        <f t="shared" si="24"/>
        <v>7</v>
      </c>
      <c r="D1558" s="39" t="s">
        <v>26</v>
      </c>
      <c r="E1558" s="39" t="s">
        <v>1466</v>
      </c>
      <c r="F1558" s="10">
        <v>81.25</v>
      </c>
      <c r="G1558" s="10"/>
      <c r="H1558" s="8" t="s">
        <v>1169</v>
      </c>
      <c r="I1558" s="39" t="s">
        <v>0</v>
      </c>
      <c r="J1558" s="40" t="s">
        <v>7729</v>
      </c>
    </row>
    <row r="1559" spans="1:10" ht="28.5" x14ac:dyDescent="0.25">
      <c r="A1559" s="15" t="s">
        <v>622</v>
      </c>
      <c r="B1559" s="42" t="str">
        <f>HYPERLINK(Table1[[#This Row],[Link]], Table1[[#This Row],[Pattern w/out Hyperlink]])</f>
        <v>Moon Beam 2</v>
      </c>
      <c r="C1559" s="39">
        <f t="shared" si="24"/>
        <v>7</v>
      </c>
      <c r="D1559" s="39" t="s">
        <v>26</v>
      </c>
      <c r="E1559" s="39" t="s">
        <v>1466</v>
      </c>
      <c r="F1559" s="10">
        <v>81.25</v>
      </c>
      <c r="G1559" s="10"/>
      <c r="H1559" s="8" t="s">
        <v>1617</v>
      </c>
      <c r="I1559" s="39" t="s">
        <v>0</v>
      </c>
      <c r="J1559" s="40" t="s">
        <v>7729</v>
      </c>
    </row>
    <row r="1560" spans="1:10" ht="28.5" x14ac:dyDescent="0.25">
      <c r="A1560" s="15" t="s">
        <v>7730</v>
      </c>
      <c r="B1560" s="41" t="str">
        <f>HYPERLINK(Table1[[#This Row],[Link]], Table1[[#This Row],[Pattern w/out Hyperlink]])</f>
        <v>Moon Phase</v>
      </c>
      <c r="C1560" s="39">
        <f t="shared" si="24"/>
        <v>7</v>
      </c>
      <c r="D1560" s="39" t="s">
        <v>26</v>
      </c>
      <c r="E1560" s="39" t="s">
        <v>1466</v>
      </c>
      <c r="F1560" s="10">
        <v>75.5</v>
      </c>
      <c r="G1560" s="10"/>
      <c r="H1560" s="8" t="s">
        <v>7731</v>
      </c>
      <c r="I1560" s="39" t="s">
        <v>0</v>
      </c>
      <c r="J1560" s="40" t="s">
        <v>7732</v>
      </c>
    </row>
    <row r="1561" spans="1:10" x14ac:dyDescent="0.25">
      <c r="A1561" s="15" t="s">
        <v>629</v>
      </c>
      <c r="B1561" s="42" t="str">
        <f>HYPERLINK(Table1[[#This Row],[Link]], Table1[[#This Row],[Pattern w/out Hyperlink]])</f>
        <v>Moxie</v>
      </c>
      <c r="C1561" s="39">
        <f t="shared" si="24"/>
        <v>7</v>
      </c>
      <c r="D1561" s="39" t="s">
        <v>21</v>
      </c>
      <c r="E1561" s="39" t="s">
        <v>1466</v>
      </c>
      <c r="F1561" s="10">
        <v>79</v>
      </c>
      <c r="G1561" s="10"/>
      <c r="H1561" s="8" t="s">
        <v>2249</v>
      </c>
      <c r="I1561" s="39" t="s">
        <v>1598</v>
      </c>
      <c r="J1561" s="40" t="s">
        <v>5285</v>
      </c>
    </row>
    <row r="1562" spans="1:10" x14ac:dyDescent="0.25">
      <c r="A1562" s="15" t="s">
        <v>4285</v>
      </c>
      <c r="B1562" s="41" t="str">
        <f>HYPERLINK(Table1[[#This Row],[Link]], Table1[[#This Row],[Pattern w/out Hyperlink]])</f>
        <v>Mystere</v>
      </c>
      <c r="C1562" s="39">
        <f t="shared" si="24"/>
        <v>7</v>
      </c>
      <c r="D1562" s="39" t="s">
        <v>2680</v>
      </c>
      <c r="E1562" s="39" t="s">
        <v>1466</v>
      </c>
      <c r="F1562" s="10">
        <f>Table1[[#This Row],[USD Pricing]]*Exchange!$A$1</f>
        <v>75.949999999999989</v>
      </c>
      <c r="G1562" s="10">
        <v>54.25</v>
      </c>
      <c r="H1562" s="8" t="s">
        <v>7188</v>
      </c>
      <c r="I1562" s="39" t="s">
        <v>0</v>
      </c>
      <c r="J1562" s="40" t="s">
        <v>5349</v>
      </c>
    </row>
    <row r="1563" spans="1:10" ht="28.5" x14ac:dyDescent="0.25">
      <c r="A1563" s="15" t="s">
        <v>634</v>
      </c>
      <c r="B1563" s="42" t="str">
        <f>HYPERLINK(Table1[[#This Row],[Link]], Table1[[#This Row],[Pattern w/out Hyperlink]])</f>
        <v>Nahouri</v>
      </c>
      <c r="C1563" s="39">
        <f t="shared" si="24"/>
        <v>7</v>
      </c>
      <c r="D1563" s="39" t="s">
        <v>26</v>
      </c>
      <c r="E1563" s="39" t="s">
        <v>1466</v>
      </c>
      <c r="F1563" s="10">
        <v>81.5</v>
      </c>
      <c r="G1563" s="10"/>
      <c r="H1563" s="8" t="s">
        <v>1171</v>
      </c>
      <c r="I1563" s="39" t="s">
        <v>0</v>
      </c>
      <c r="J1563" s="40" t="s">
        <v>7733</v>
      </c>
    </row>
    <row r="1564" spans="1:10" x14ac:dyDescent="0.25">
      <c r="A1564" s="15" t="s">
        <v>5131</v>
      </c>
      <c r="B1564" s="41" t="str">
        <f>HYPERLINK(Table1[[#This Row],[Link]], Table1[[#This Row],[Pattern w/out Hyperlink]])</f>
        <v>Naveli</v>
      </c>
      <c r="C1564" s="39">
        <f t="shared" si="24"/>
        <v>7</v>
      </c>
      <c r="D1564" s="39" t="s">
        <v>3509</v>
      </c>
      <c r="E1564" s="39" t="s">
        <v>1466</v>
      </c>
      <c r="F1564" s="10">
        <f>Table1[[#This Row],[USD Pricing]]*Exchange!$A$1</f>
        <v>80.961999999999989</v>
      </c>
      <c r="G1564" s="10">
        <v>57.83</v>
      </c>
      <c r="H1564" s="8" t="s">
        <v>5132</v>
      </c>
      <c r="I1564" s="39" t="s">
        <v>1598</v>
      </c>
      <c r="J1564" s="40" t="s">
        <v>5208</v>
      </c>
    </row>
    <row r="1565" spans="1:10" ht="28.5" x14ac:dyDescent="0.25">
      <c r="A1565" s="15" t="s">
        <v>4286</v>
      </c>
      <c r="B1565" s="41" t="str">
        <f>HYPERLINK(Table1[[#This Row],[Link]], Table1[[#This Row],[Pattern w/out Hyperlink]])</f>
        <v>Night Cap</v>
      </c>
      <c r="C1565" s="39">
        <f t="shared" si="24"/>
        <v>7</v>
      </c>
      <c r="D1565" s="39" t="s">
        <v>2680</v>
      </c>
      <c r="E1565" s="39" t="s">
        <v>1466</v>
      </c>
      <c r="F1565" s="10">
        <f>Table1[[#This Row],[USD Pricing]]*Exchange!$A$1</f>
        <v>77</v>
      </c>
      <c r="G1565" s="10">
        <v>55</v>
      </c>
      <c r="H1565" s="8" t="s">
        <v>7191</v>
      </c>
      <c r="I1565" s="39" t="s">
        <v>0</v>
      </c>
      <c r="J1565" s="40" t="s">
        <v>6061</v>
      </c>
    </row>
    <row r="1566" spans="1:10" x14ac:dyDescent="0.25">
      <c r="A1566" s="15" t="s">
        <v>647</v>
      </c>
      <c r="B1566" s="42" t="str">
        <f>HYPERLINK(Table1[[#This Row],[Link]], Table1[[#This Row],[Pattern w/out Hyperlink]])</f>
        <v>Nirvana</v>
      </c>
      <c r="C1566" s="39">
        <f t="shared" si="24"/>
        <v>7</v>
      </c>
      <c r="D1566" s="39" t="s">
        <v>24</v>
      </c>
      <c r="E1566" s="39" t="s">
        <v>1466</v>
      </c>
      <c r="F1566" s="10">
        <f>Table1[[#This Row],[USD Pricing]]*Exchange!$A$1</f>
        <v>83.929999999999993</v>
      </c>
      <c r="G1566" s="10">
        <v>59.95</v>
      </c>
      <c r="H1566" s="8" t="s">
        <v>2021</v>
      </c>
      <c r="I1566" s="39" t="s">
        <v>0</v>
      </c>
      <c r="J1566" s="40" t="s">
        <v>5519</v>
      </c>
    </row>
    <row r="1567" spans="1:10" x14ac:dyDescent="0.25">
      <c r="A1567" s="15" t="s">
        <v>649</v>
      </c>
      <c r="B1567" s="41" t="str">
        <f>HYPERLINK(Table1[[#This Row],[Link]], Table1[[#This Row],[Pattern w/out Hyperlink]])</f>
        <v>Noble</v>
      </c>
      <c r="C1567" s="39">
        <f t="shared" si="24"/>
        <v>7</v>
      </c>
      <c r="D1567" s="39" t="s">
        <v>21</v>
      </c>
      <c r="E1567" s="39" t="s">
        <v>1466</v>
      </c>
      <c r="F1567" s="10">
        <v>79</v>
      </c>
      <c r="G1567" s="10"/>
      <c r="H1567" s="8" t="s">
        <v>4910</v>
      </c>
      <c r="I1567" s="39" t="s">
        <v>1598</v>
      </c>
      <c r="J1567" s="40" t="s">
        <v>5211</v>
      </c>
    </row>
    <row r="1568" spans="1:10" ht="28.5" x14ac:dyDescent="0.25">
      <c r="A1568" s="15" t="s">
        <v>3939</v>
      </c>
      <c r="B1568" s="41" t="str">
        <f>HYPERLINK(Table1[[#This Row],[Link]], Table1[[#This Row],[Pattern w/out Hyperlink]])</f>
        <v>Nubble</v>
      </c>
      <c r="C1568" s="39">
        <f t="shared" si="24"/>
        <v>7</v>
      </c>
      <c r="D1568" s="39" t="s">
        <v>28</v>
      </c>
      <c r="E1568" s="39" t="s">
        <v>1466</v>
      </c>
      <c r="F1568" s="10">
        <f>Table1[[#This Row],[USD Pricing]]*Exchange!$A$1</f>
        <v>81.899999999999991</v>
      </c>
      <c r="G1568" s="10">
        <v>58.5</v>
      </c>
      <c r="H1568" s="8" t="s">
        <v>3940</v>
      </c>
      <c r="I1568" s="39" t="s">
        <v>5090</v>
      </c>
      <c r="J1568" s="40" t="s">
        <v>5961</v>
      </c>
    </row>
    <row r="1569" spans="1:10" ht="28.5" x14ac:dyDescent="0.25">
      <c r="A1569" s="15" t="s">
        <v>1748</v>
      </c>
      <c r="B1569" s="42" t="str">
        <f>HYPERLINK(Table1[[#This Row],[Link]], Table1[[#This Row],[Pattern w/out Hyperlink]])</f>
        <v>Nubbly</v>
      </c>
      <c r="C1569" s="39">
        <f t="shared" si="24"/>
        <v>7</v>
      </c>
      <c r="D1569" s="39" t="s">
        <v>22</v>
      </c>
      <c r="E1569" s="39" t="s">
        <v>1466</v>
      </c>
      <c r="F1569" s="10">
        <f>Table1[[#This Row],[USD Pricing]]*Exchange!$A$1</f>
        <v>77.699999999999989</v>
      </c>
      <c r="G1569" s="10">
        <v>55.5</v>
      </c>
      <c r="H1569" s="8" t="s">
        <v>1749</v>
      </c>
      <c r="I1569" s="39" t="s">
        <v>5090</v>
      </c>
      <c r="J1569" s="40" t="s">
        <v>6203</v>
      </c>
    </row>
    <row r="1570" spans="1:10" ht="28.5" x14ac:dyDescent="0.25">
      <c r="A1570" s="15" t="s">
        <v>7590</v>
      </c>
      <c r="B1570" s="41" t="str">
        <f>HYPERLINK(Table1[[#This Row],[Link]], Table1[[#This Row],[Pattern w/out Hyperlink]])</f>
        <v>Olive Branch</v>
      </c>
      <c r="C1570" s="39">
        <f t="shared" si="24"/>
        <v>7</v>
      </c>
      <c r="D1570" s="39" t="s">
        <v>21</v>
      </c>
      <c r="E1570" s="39" t="s">
        <v>1466</v>
      </c>
      <c r="F1570" s="10">
        <v>76</v>
      </c>
      <c r="G1570" s="10"/>
      <c r="H1570" s="8" t="s">
        <v>7591</v>
      </c>
      <c r="I1570" s="39" t="s">
        <v>0</v>
      </c>
      <c r="J1570" s="40" t="s">
        <v>7592</v>
      </c>
    </row>
    <row r="1571" spans="1:10" x14ac:dyDescent="0.25">
      <c r="A1571" s="15" t="s">
        <v>7766</v>
      </c>
      <c r="B1571" s="41" t="str">
        <f>HYPERLINK(Table1[[#This Row],[Link]], Table1[[#This Row],[Pattern w/out Hyperlink]])</f>
        <v>Optik</v>
      </c>
      <c r="C1571" s="39">
        <f t="shared" si="24"/>
        <v>7</v>
      </c>
      <c r="D1571" s="39" t="s">
        <v>1469</v>
      </c>
      <c r="E1571" s="39" t="s">
        <v>1466</v>
      </c>
      <c r="F1571" s="10">
        <v>81</v>
      </c>
      <c r="G1571" s="10"/>
      <c r="H1571" s="8" t="s">
        <v>7767</v>
      </c>
      <c r="I1571" s="39" t="s">
        <v>0</v>
      </c>
      <c r="J1571" s="40" t="s">
        <v>5240</v>
      </c>
    </row>
    <row r="1572" spans="1:10" x14ac:dyDescent="0.25">
      <c r="A1572" s="15" t="s">
        <v>3941</v>
      </c>
      <c r="B1572" s="41" t="str">
        <f>HYPERLINK(Table1[[#This Row],[Link]], Table1[[#This Row],[Pattern w/out Hyperlink]])</f>
        <v>Parachute</v>
      </c>
      <c r="C1572" s="39">
        <f t="shared" si="24"/>
        <v>7</v>
      </c>
      <c r="D1572" s="39" t="s">
        <v>28</v>
      </c>
      <c r="E1572" s="39" t="s">
        <v>1466</v>
      </c>
      <c r="F1572" s="10">
        <f>Table1[[#This Row],[USD Pricing]]*Exchange!$A$1</f>
        <v>84.699999999999989</v>
      </c>
      <c r="G1572" s="10">
        <v>60.5</v>
      </c>
      <c r="H1572" s="8" t="s">
        <v>6401</v>
      </c>
      <c r="I1572" s="39" t="s">
        <v>0</v>
      </c>
      <c r="J1572" s="40" t="s">
        <v>5154</v>
      </c>
    </row>
    <row r="1573" spans="1:10" x14ac:dyDescent="0.25">
      <c r="A1573" s="15" t="s">
        <v>1618</v>
      </c>
      <c r="B1573" s="41" t="str">
        <f>HYPERLINK(Table1[[#This Row],[Link]], Table1[[#This Row],[Pattern w/out Hyperlink]])</f>
        <v>Paragon</v>
      </c>
      <c r="C1573" s="39">
        <f t="shared" si="24"/>
        <v>7</v>
      </c>
      <c r="D1573" s="39" t="s">
        <v>21</v>
      </c>
      <c r="E1573" s="39" t="s">
        <v>1466</v>
      </c>
      <c r="F1573" s="10">
        <v>81</v>
      </c>
      <c r="G1573" s="10"/>
      <c r="H1573" s="8" t="s">
        <v>4920</v>
      </c>
      <c r="I1573" s="39" t="s">
        <v>0</v>
      </c>
      <c r="J1573" s="40" t="s">
        <v>5211</v>
      </c>
    </row>
    <row r="1574" spans="1:10" x14ac:dyDescent="0.25">
      <c r="A1574" s="15" t="s">
        <v>687</v>
      </c>
      <c r="B1574" s="42" t="str">
        <f>HYPERLINK(Table1[[#This Row],[Link]], Table1[[#This Row],[Pattern w/out Hyperlink]])</f>
        <v>Paramour</v>
      </c>
      <c r="C1574" s="39">
        <f t="shared" si="24"/>
        <v>7</v>
      </c>
      <c r="D1574" s="39" t="s">
        <v>21</v>
      </c>
      <c r="E1574" s="39" t="s">
        <v>1466</v>
      </c>
      <c r="F1574" s="10">
        <v>79</v>
      </c>
      <c r="G1574" s="10"/>
      <c r="H1574" s="8" t="s">
        <v>1270</v>
      </c>
      <c r="I1574" s="39" t="s">
        <v>5090</v>
      </c>
      <c r="J1574" s="40" t="s">
        <v>5285</v>
      </c>
    </row>
    <row r="1575" spans="1:10" ht="28.5" x14ac:dyDescent="0.25">
      <c r="A1575" s="15" t="s">
        <v>4290</v>
      </c>
      <c r="B1575" s="41" t="str">
        <f>HYPERLINK(Table1[[#This Row],[Link]], Table1[[#This Row],[Pattern w/out Hyperlink]])</f>
        <v>Patagonia</v>
      </c>
      <c r="C1575" s="39">
        <f t="shared" si="24"/>
        <v>7</v>
      </c>
      <c r="D1575" s="39" t="s">
        <v>2680</v>
      </c>
      <c r="E1575" s="39" t="s">
        <v>1466</v>
      </c>
      <c r="F1575" s="10">
        <f>Table1[[#This Row],[USD Pricing]]*Exchange!$A$1</f>
        <v>83.929999999999993</v>
      </c>
      <c r="G1575" s="10">
        <v>59.95</v>
      </c>
      <c r="H1575" s="8" t="s">
        <v>7199</v>
      </c>
      <c r="I1575" s="39" t="s">
        <v>0</v>
      </c>
      <c r="J1575" s="40" t="s">
        <v>6063</v>
      </c>
    </row>
    <row r="1576" spans="1:10" x14ac:dyDescent="0.25">
      <c r="A1576" s="15" t="s">
        <v>693</v>
      </c>
      <c r="B1576" s="41" t="str">
        <f>HYPERLINK(Table1[[#This Row],[Link]], Table1[[#This Row],[Pattern w/out Hyperlink]])</f>
        <v>Pathway</v>
      </c>
      <c r="C1576" s="39">
        <f t="shared" si="24"/>
        <v>7</v>
      </c>
      <c r="D1576" s="39" t="s">
        <v>2668</v>
      </c>
      <c r="E1576" s="39" t="s">
        <v>1466</v>
      </c>
      <c r="F1576" s="10">
        <v>80.5</v>
      </c>
      <c r="G1576" s="10"/>
      <c r="H1576" s="8" t="s">
        <v>8358</v>
      </c>
      <c r="I1576" s="39" t="s">
        <v>0</v>
      </c>
      <c r="J1576" s="40" t="s">
        <v>5600</v>
      </c>
    </row>
    <row r="1577" spans="1:10" x14ac:dyDescent="0.25">
      <c r="A1577" s="15" t="s">
        <v>694</v>
      </c>
      <c r="B1577" s="41" t="str">
        <f>HYPERLINK(Table1[[#This Row],[Link]], Table1[[#This Row],[Pattern w/out Hyperlink]])</f>
        <v>Patina</v>
      </c>
      <c r="C1577" s="39">
        <f t="shared" si="24"/>
        <v>7</v>
      </c>
      <c r="D1577" s="39" t="s">
        <v>26</v>
      </c>
      <c r="E1577" s="39" t="s">
        <v>1466</v>
      </c>
      <c r="F1577" s="10">
        <v>83.25</v>
      </c>
      <c r="G1577" s="10"/>
      <c r="H1577" s="8" t="s">
        <v>2852</v>
      </c>
      <c r="I1577" s="39" t="s">
        <v>1598</v>
      </c>
      <c r="J1577" s="40" t="s">
        <v>5144</v>
      </c>
    </row>
    <row r="1578" spans="1:10" x14ac:dyDescent="0.25">
      <c r="A1578" s="15" t="s">
        <v>698</v>
      </c>
      <c r="B1578" s="42" t="str">
        <f>HYPERLINK(Table1[[#This Row],[Link]], Table1[[#This Row],[Pattern w/out Hyperlink]])</f>
        <v>Paxton</v>
      </c>
      <c r="C1578" s="39">
        <f t="shared" si="24"/>
        <v>7</v>
      </c>
      <c r="D1578" s="39" t="s">
        <v>26</v>
      </c>
      <c r="E1578" s="39" t="s">
        <v>1466</v>
      </c>
      <c r="F1578" s="10">
        <v>83.25</v>
      </c>
      <c r="G1578" s="10"/>
      <c r="H1578" s="8" t="s">
        <v>1173</v>
      </c>
      <c r="I1578" s="39" t="s">
        <v>5090</v>
      </c>
      <c r="J1578" s="40" t="s">
        <v>5144</v>
      </c>
    </row>
    <row r="1579" spans="1:10" ht="28.5" x14ac:dyDescent="0.25">
      <c r="A1579" s="15" t="s">
        <v>700</v>
      </c>
      <c r="B1579" s="42" t="str">
        <f>HYPERLINK(Table1[[#This Row],[Link]], Table1[[#This Row],[Pattern w/out Hyperlink]])</f>
        <v>Pepper</v>
      </c>
      <c r="C1579" s="39">
        <f t="shared" si="24"/>
        <v>7</v>
      </c>
      <c r="D1579" s="39" t="s">
        <v>23</v>
      </c>
      <c r="E1579" s="39" t="s">
        <v>1466</v>
      </c>
      <c r="F1579" s="10">
        <v>83.25</v>
      </c>
      <c r="G1579" s="10"/>
      <c r="H1579" s="8" t="s">
        <v>1414</v>
      </c>
      <c r="I1579" s="39" t="s">
        <v>0</v>
      </c>
      <c r="J1579" s="40" t="s">
        <v>5377</v>
      </c>
    </row>
    <row r="1580" spans="1:10" ht="28.5" x14ac:dyDescent="0.25">
      <c r="A1580" s="15" t="s">
        <v>4291</v>
      </c>
      <c r="B1580" s="41" t="str">
        <f>HYPERLINK(Table1[[#This Row],[Link]], Table1[[#This Row],[Pattern w/out Hyperlink]])</f>
        <v>Perception</v>
      </c>
      <c r="C1580" s="39">
        <f t="shared" si="24"/>
        <v>7</v>
      </c>
      <c r="D1580" s="39" t="s">
        <v>2680</v>
      </c>
      <c r="E1580" s="39" t="s">
        <v>1466</v>
      </c>
      <c r="F1580" s="10">
        <f>Table1[[#This Row],[USD Pricing]]*Exchange!$A$1</f>
        <v>79.099999999999994</v>
      </c>
      <c r="G1580" s="10">
        <v>56.5</v>
      </c>
      <c r="H1580" s="8" t="s">
        <v>7200</v>
      </c>
      <c r="I1580" s="39" t="s">
        <v>0</v>
      </c>
      <c r="J1580" s="40" t="s">
        <v>6064</v>
      </c>
    </row>
    <row r="1581" spans="1:10" x14ac:dyDescent="0.25">
      <c r="A1581" s="15" t="s">
        <v>703</v>
      </c>
      <c r="B1581" s="42" t="str">
        <f>HYPERLINK(Table1[[#This Row],[Link]], Table1[[#This Row],[Pattern w/out Hyperlink]])</f>
        <v>Perspective</v>
      </c>
      <c r="C1581" s="39">
        <f t="shared" si="24"/>
        <v>7</v>
      </c>
      <c r="D1581" s="39" t="s">
        <v>26</v>
      </c>
      <c r="E1581" s="39" t="s">
        <v>1466</v>
      </c>
      <c r="F1581" s="10">
        <v>82.5</v>
      </c>
      <c r="G1581" s="10"/>
      <c r="H1581" s="8" t="s">
        <v>1174</v>
      </c>
      <c r="I1581" s="39" t="s">
        <v>0</v>
      </c>
      <c r="J1581" s="40" t="s">
        <v>5144</v>
      </c>
    </row>
    <row r="1582" spans="1:10" ht="28.5" x14ac:dyDescent="0.25">
      <c r="A1582" s="15" t="s">
        <v>3028</v>
      </c>
      <c r="B1582" s="41" t="str">
        <f>HYPERLINK(Table1[[#This Row],[Link]], Table1[[#This Row],[Pattern w/out Hyperlink]])</f>
        <v>Phenomena</v>
      </c>
      <c r="C1582" s="39">
        <f t="shared" si="24"/>
        <v>7</v>
      </c>
      <c r="D1582" s="39" t="s">
        <v>2680</v>
      </c>
      <c r="E1582" s="39" t="s">
        <v>1466</v>
      </c>
      <c r="F1582" s="10">
        <f>Table1[[#This Row],[USD Pricing]]*Exchange!$A$1</f>
        <v>79.8</v>
      </c>
      <c r="G1582" s="10">
        <v>57</v>
      </c>
      <c r="H1582" s="8" t="s">
        <v>7202</v>
      </c>
      <c r="I1582" s="39" t="s">
        <v>0</v>
      </c>
      <c r="J1582" s="40" t="s">
        <v>6066</v>
      </c>
    </row>
    <row r="1583" spans="1:10" ht="28.5" x14ac:dyDescent="0.25">
      <c r="A1583" s="15" t="s">
        <v>3269</v>
      </c>
      <c r="B1583" s="41" t="str">
        <f>HYPERLINK(Table1[[#This Row],[Link]], Table1[[#This Row],[Pattern w/out Hyperlink]])</f>
        <v>Picaro</v>
      </c>
      <c r="C1583" s="39">
        <f t="shared" si="24"/>
        <v>7</v>
      </c>
      <c r="D1583" s="39" t="s">
        <v>28</v>
      </c>
      <c r="E1583" s="39" t="s">
        <v>1466</v>
      </c>
      <c r="F1583" s="10">
        <f>Table1[[#This Row],[USD Pricing]]*Exchange!$A$1</f>
        <v>78.75</v>
      </c>
      <c r="G1583" s="10">
        <v>56.25</v>
      </c>
      <c r="H1583" s="8" t="s">
        <v>6774</v>
      </c>
      <c r="I1583" s="39" t="s">
        <v>0</v>
      </c>
      <c r="J1583" s="40" t="s">
        <v>5969</v>
      </c>
    </row>
    <row r="1584" spans="1:10" x14ac:dyDescent="0.25">
      <c r="A1584" s="15" t="s">
        <v>6775</v>
      </c>
      <c r="B1584" s="41" t="str">
        <f>HYPERLINK(Table1[[#This Row],[Link]], Table1[[#This Row],[Pattern w/out Hyperlink]])</f>
        <v>Pierre Uph</v>
      </c>
      <c r="C1584" s="39">
        <f t="shared" si="24"/>
        <v>7</v>
      </c>
      <c r="D1584" s="39" t="s">
        <v>28</v>
      </c>
      <c r="E1584" s="39" t="s">
        <v>1466</v>
      </c>
      <c r="F1584" s="10">
        <f>Table1[[#This Row],[USD Pricing]]*Exchange!$A$1</f>
        <v>77.209999999999994</v>
      </c>
      <c r="G1584" s="10">
        <v>55.15</v>
      </c>
      <c r="H1584" s="8" t="s">
        <v>6776</v>
      </c>
      <c r="I1584" s="39" t="s">
        <v>5090</v>
      </c>
      <c r="J1584" s="40" t="s">
        <v>5275</v>
      </c>
    </row>
    <row r="1585" spans="1:10" ht="28.5" x14ac:dyDescent="0.25">
      <c r="A1585" s="15" t="s">
        <v>4293</v>
      </c>
      <c r="B1585" s="41" t="str">
        <f>HYPERLINK(Table1[[#This Row],[Link]], Table1[[#This Row],[Pattern w/out Hyperlink]])</f>
        <v>Pinch Pleat</v>
      </c>
      <c r="C1585" s="39">
        <f t="shared" si="24"/>
        <v>7</v>
      </c>
      <c r="D1585" s="39" t="s">
        <v>2680</v>
      </c>
      <c r="E1585" s="39" t="s">
        <v>1466</v>
      </c>
      <c r="F1585" s="10">
        <f>Table1[[#This Row],[USD Pricing]]*Exchange!$A$1</f>
        <v>77</v>
      </c>
      <c r="G1585" s="10">
        <v>55</v>
      </c>
      <c r="H1585" s="8" t="s">
        <v>7203</v>
      </c>
      <c r="I1585" s="39" t="s">
        <v>5090</v>
      </c>
      <c r="J1585" s="40" t="s">
        <v>5177</v>
      </c>
    </row>
    <row r="1586" spans="1:10" ht="28.5" x14ac:dyDescent="0.25">
      <c r="A1586" s="15" t="s">
        <v>3943</v>
      </c>
      <c r="B1586" s="41" t="str">
        <f>HYPERLINK(Table1[[#This Row],[Link]], Table1[[#This Row],[Pattern w/out Hyperlink]])</f>
        <v>Piper</v>
      </c>
      <c r="C1586" s="39">
        <f t="shared" si="24"/>
        <v>7</v>
      </c>
      <c r="D1586" s="39" t="s">
        <v>28</v>
      </c>
      <c r="E1586" s="39" t="s">
        <v>1466</v>
      </c>
      <c r="F1586" s="10">
        <f>Table1[[#This Row],[USD Pricing]]*Exchange!$A$1</f>
        <v>76.3</v>
      </c>
      <c r="G1586" s="10">
        <v>54.5</v>
      </c>
      <c r="H1586" s="8" t="s">
        <v>6411</v>
      </c>
      <c r="I1586" s="39" t="s">
        <v>1598</v>
      </c>
      <c r="J1586" s="40" t="s">
        <v>5972</v>
      </c>
    </row>
    <row r="1587" spans="1:10" ht="28.5" x14ac:dyDescent="0.25">
      <c r="A1587" s="15" t="s">
        <v>719</v>
      </c>
      <c r="B1587" s="42" t="str">
        <f>HYPERLINK(Table1[[#This Row],[Link]], Table1[[#This Row],[Pattern w/out Hyperlink]])</f>
        <v>Pivot</v>
      </c>
      <c r="C1587" s="39">
        <f t="shared" si="24"/>
        <v>7</v>
      </c>
      <c r="D1587" s="39" t="s">
        <v>21</v>
      </c>
      <c r="E1587" s="39" t="s">
        <v>1466</v>
      </c>
      <c r="F1587" s="10">
        <v>83</v>
      </c>
      <c r="G1587" s="10"/>
      <c r="H1587" s="8" t="s">
        <v>2260</v>
      </c>
      <c r="I1587" s="39" t="s">
        <v>0</v>
      </c>
      <c r="J1587" s="40" t="s">
        <v>5295</v>
      </c>
    </row>
    <row r="1588" spans="1:10" x14ac:dyDescent="0.25">
      <c r="A1588" s="15" t="s">
        <v>719</v>
      </c>
      <c r="B1588" s="41" t="str">
        <f>HYPERLINK(Table1[[#This Row],[Link]], Table1[[#This Row],[Pattern w/out Hyperlink]])</f>
        <v>Pivot</v>
      </c>
      <c r="C1588" s="39">
        <f t="shared" si="24"/>
        <v>7</v>
      </c>
      <c r="D1588" s="39" t="s">
        <v>2680</v>
      </c>
      <c r="E1588" s="39" t="s">
        <v>1466</v>
      </c>
      <c r="F1588" s="10">
        <f>Table1[[#This Row],[USD Pricing]]*Exchange!$A$1</f>
        <v>77</v>
      </c>
      <c r="G1588" s="10">
        <v>55</v>
      </c>
      <c r="H1588" s="8" t="s">
        <v>7204</v>
      </c>
      <c r="I1588" s="39" t="s">
        <v>0</v>
      </c>
      <c r="J1588" s="40" t="s">
        <v>5954</v>
      </c>
    </row>
    <row r="1589" spans="1:10" ht="28.5" x14ac:dyDescent="0.25">
      <c r="A1589" s="15" t="s">
        <v>3944</v>
      </c>
      <c r="B1589" s="41" t="str">
        <f>HYPERLINK(Table1[[#This Row],[Link]], Table1[[#This Row],[Pattern w/out Hyperlink]])</f>
        <v>Pixelate</v>
      </c>
      <c r="C1589" s="39">
        <f t="shared" si="24"/>
        <v>7</v>
      </c>
      <c r="D1589" s="39" t="s">
        <v>28</v>
      </c>
      <c r="E1589" s="39" t="s">
        <v>1466</v>
      </c>
      <c r="F1589" s="10">
        <f>Table1[[#This Row],[USD Pricing]]*Exchange!$A$1</f>
        <v>75.599999999999994</v>
      </c>
      <c r="G1589" s="10">
        <v>54</v>
      </c>
      <c r="H1589" s="8" t="s">
        <v>6413</v>
      </c>
      <c r="I1589" s="39" t="s">
        <v>0</v>
      </c>
      <c r="J1589" s="40" t="s">
        <v>5974</v>
      </c>
    </row>
    <row r="1590" spans="1:10" ht="28.5" x14ac:dyDescent="0.25">
      <c r="A1590" s="15" t="s">
        <v>3192</v>
      </c>
      <c r="B1590" s="42" t="str">
        <f>HYPERLINK(Table1[[#This Row],[Link]], Table1[[#This Row],[Pattern w/out Hyperlink]])</f>
        <v>Plan</v>
      </c>
      <c r="C1590" s="39">
        <f t="shared" si="24"/>
        <v>7</v>
      </c>
      <c r="D1590" s="39" t="s">
        <v>28</v>
      </c>
      <c r="E1590" s="39" t="s">
        <v>1466</v>
      </c>
      <c r="F1590" s="10">
        <f>Table1[[#This Row],[USD Pricing]]*Exchange!$A$1</f>
        <v>78.399999999999991</v>
      </c>
      <c r="G1590" s="10">
        <v>56</v>
      </c>
      <c r="H1590" s="8" t="s">
        <v>6415</v>
      </c>
      <c r="I1590" s="39" t="s">
        <v>0</v>
      </c>
      <c r="J1590" s="40" t="s">
        <v>5898</v>
      </c>
    </row>
    <row r="1591" spans="1:10" x14ac:dyDescent="0.25">
      <c r="A1591" s="15" t="s">
        <v>735</v>
      </c>
      <c r="B1591" s="41" t="str">
        <f>HYPERLINK(Table1[[#This Row],[Link]], Table1[[#This Row],[Pattern w/out Hyperlink]])</f>
        <v>Posh</v>
      </c>
      <c r="C1591" s="39">
        <f t="shared" si="24"/>
        <v>7</v>
      </c>
      <c r="D1591" s="39" t="s">
        <v>2680</v>
      </c>
      <c r="E1591" s="39" t="s">
        <v>1466</v>
      </c>
      <c r="F1591" s="10">
        <f>Table1[[#This Row],[USD Pricing]]*Exchange!$A$1</f>
        <v>77</v>
      </c>
      <c r="G1591" s="10">
        <v>55</v>
      </c>
      <c r="H1591" s="8" t="s">
        <v>7208</v>
      </c>
      <c r="I1591" s="39" t="s">
        <v>0</v>
      </c>
      <c r="J1591" s="40" t="s">
        <v>5150</v>
      </c>
    </row>
    <row r="1592" spans="1:10" x14ac:dyDescent="0.25">
      <c r="A1592" s="15" t="s">
        <v>736</v>
      </c>
      <c r="B1592" s="42" t="str">
        <f>HYPERLINK(Table1[[#This Row],[Link]], Table1[[#This Row],[Pattern w/out Hyperlink]])</f>
        <v>Power Grid</v>
      </c>
      <c r="C1592" s="39">
        <f t="shared" si="24"/>
        <v>7</v>
      </c>
      <c r="D1592" s="39" t="s">
        <v>22</v>
      </c>
      <c r="E1592" s="39" t="s">
        <v>1466</v>
      </c>
      <c r="F1592" s="10">
        <f>Table1[[#This Row],[USD Pricing]]*Exchange!$A$1</f>
        <v>81.13</v>
      </c>
      <c r="G1592" s="10">
        <v>57.95</v>
      </c>
      <c r="H1592" s="8" t="s">
        <v>1760</v>
      </c>
      <c r="I1592" s="39" t="s">
        <v>0</v>
      </c>
      <c r="J1592" s="40" t="s">
        <v>5168</v>
      </c>
    </row>
    <row r="1593" spans="1:10" x14ac:dyDescent="0.25">
      <c r="A1593" s="15" t="s">
        <v>3193</v>
      </c>
      <c r="B1593" s="42" t="str">
        <f>HYPERLINK(Table1[[#This Row],[Link]], Table1[[#This Row],[Pattern w/out Hyperlink]])</f>
        <v>Proximity</v>
      </c>
      <c r="C1593" s="39">
        <f t="shared" si="24"/>
        <v>7</v>
      </c>
      <c r="D1593" s="39" t="s">
        <v>28</v>
      </c>
      <c r="E1593" s="39" t="s">
        <v>1466</v>
      </c>
      <c r="F1593" s="10">
        <f>Table1[[#This Row],[USD Pricing]]*Exchange!$A$1</f>
        <v>76.649999999999991</v>
      </c>
      <c r="G1593" s="10">
        <v>54.75</v>
      </c>
      <c r="H1593" s="8" t="s">
        <v>6421</v>
      </c>
      <c r="I1593" s="39" t="s">
        <v>0</v>
      </c>
      <c r="J1593" s="40" t="s">
        <v>5149</v>
      </c>
    </row>
    <row r="1594" spans="1:10" ht="28.5" x14ac:dyDescent="0.25">
      <c r="A1594" s="15" t="s">
        <v>8377</v>
      </c>
      <c r="B1594" s="41" t="str">
        <f>HYPERLINK(Table1[[#This Row],[Link]], Table1[[#This Row],[Pattern w/out Hyperlink]])</f>
        <v>Pullman</v>
      </c>
      <c r="C1594" s="39">
        <f t="shared" si="24"/>
        <v>7</v>
      </c>
      <c r="D1594" s="39" t="s">
        <v>2668</v>
      </c>
      <c r="E1594" s="39" t="s">
        <v>1466</v>
      </c>
      <c r="F1594" s="10">
        <v>79</v>
      </c>
      <c r="G1594" s="10"/>
      <c r="H1594" s="8" t="s">
        <v>8378</v>
      </c>
      <c r="I1594" s="39" t="s">
        <v>5090</v>
      </c>
      <c r="J1594" s="40" t="s">
        <v>8379</v>
      </c>
    </row>
    <row r="1595" spans="1:10" ht="28.5" x14ac:dyDescent="0.25">
      <c r="A1595" s="15" t="s">
        <v>4044</v>
      </c>
      <c r="B1595" s="41" t="str">
        <f>HYPERLINK(Table1[[#This Row],[Link]], Table1[[#This Row],[Pattern w/out Hyperlink]])</f>
        <v>Puno</v>
      </c>
      <c r="C1595" s="39">
        <f t="shared" si="24"/>
        <v>7</v>
      </c>
      <c r="D1595" s="39" t="s">
        <v>24</v>
      </c>
      <c r="E1595" s="39" t="s">
        <v>1466</v>
      </c>
      <c r="F1595" s="10">
        <f>Table1[[#This Row],[USD Pricing]]*Exchange!$A$1</f>
        <v>80.429999999999993</v>
      </c>
      <c r="G1595" s="10">
        <v>57.45</v>
      </c>
      <c r="H1595" s="8" t="s">
        <v>7071</v>
      </c>
      <c r="I1595" s="39" t="s">
        <v>0</v>
      </c>
      <c r="J1595" s="40" t="s">
        <v>5840</v>
      </c>
    </row>
    <row r="1596" spans="1:10" ht="28.5" x14ac:dyDescent="0.25">
      <c r="A1596" s="15" t="s">
        <v>4298</v>
      </c>
      <c r="B1596" s="41" t="str">
        <f>HYPERLINK(Table1[[#This Row],[Link]], Table1[[#This Row],[Pattern w/out Hyperlink]])</f>
        <v>Purl</v>
      </c>
      <c r="C1596" s="39">
        <f t="shared" si="24"/>
        <v>7</v>
      </c>
      <c r="D1596" s="39" t="s">
        <v>2680</v>
      </c>
      <c r="E1596" s="39" t="s">
        <v>1466</v>
      </c>
      <c r="F1596" s="10">
        <f>Table1[[#This Row],[USD Pricing]]*Exchange!$A$1</f>
        <v>83.929999999999993</v>
      </c>
      <c r="G1596" s="10">
        <v>59.95</v>
      </c>
      <c r="H1596" s="8" t="s">
        <v>7211</v>
      </c>
      <c r="I1596" s="39" t="s">
        <v>5090</v>
      </c>
      <c r="J1596" s="40" t="s">
        <v>6068</v>
      </c>
    </row>
    <row r="1597" spans="1:10" ht="28.5" x14ac:dyDescent="0.25">
      <c r="A1597" s="15" t="s">
        <v>4521</v>
      </c>
      <c r="B1597" s="41" t="str">
        <f>HYPERLINK(Table1[[#This Row],[Link]], Table1[[#This Row],[Pattern w/out Hyperlink]])</f>
        <v>Quay</v>
      </c>
      <c r="C1597" s="39">
        <f t="shared" si="24"/>
        <v>7</v>
      </c>
      <c r="D1597" s="39" t="s">
        <v>23</v>
      </c>
      <c r="E1597" s="39" t="s">
        <v>1466</v>
      </c>
      <c r="F1597" s="10">
        <v>78.25</v>
      </c>
      <c r="G1597" s="10"/>
      <c r="H1597" s="8" t="s">
        <v>4522</v>
      </c>
      <c r="I1597" s="39" t="s">
        <v>5090</v>
      </c>
      <c r="J1597" s="40" t="s">
        <v>5783</v>
      </c>
    </row>
    <row r="1598" spans="1:10" ht="28.5" x14ac:dyDescent="0.25">
      <c r="A1598" s="15" t="s">
        <v>759</v>
      </c>
      <c r="B1598" s="42" t="str">
        <f>HYPERLINK(Table1[[#This Row],[Link]], Table1[[#This Row],[Pattern w/out Hyperlink]])</f>
        <v>Queue</v>
      </c>
      <c r="C1598" s="39">
        <f t="shared" si="24"/>
        <v>7</v>
      </c>
      <c r="D1598" s="39" t="s">
        <v>22</v>
      </c>
      <c r="E1598" s="39" t="s">
        <v>1466</v>
      </c>
      <c r="F1598" s="10">
        <f>Table1[[#This Row],[USD Pricing]]*Exchange!$A$1</f>
        <v>78.33</v>
      </c>
      <c r="G1598" s="10">
        <v>55.95</v>
      </c>
      <c r="H1598" s="8" t="s">
        <v>1762</v>
      </c>
      <c r="I1598" s="39" t="s">
        <v>0</v>
      </c>
      <c r="J1598" s="40" t="s">
        <v>5539</v>
      </c>
    </row>
    <row r="1599" spans="1:10" x14ac:dyDescent="0.25">
      <c r="A1599" s="15" t="s">
        <v>3398</v>
      </c>
      <c r="B1599" s="41" t="str">
        <f>HYPERLINK(Table1[[#This Row],[Link]], Table1[[#This Row],[Pattern w/out Hyperlink]])</f>
        <v>Redfern</v>
      </c>
      <c r="C1599" s="39">
        <f t="shared" si="24"/>
        <v>7</v>
      </c>
      <c r="D1599" s="39" t="s">
        <v>1469</v>
      </c>
      <c r="E1599" s="39" t="s">
        <v>1466</v>
      </c>
      <c r="F1599" s="10">
        <v>82</v>
      </c>
      <c r="G1599" s="10"/>
      <c r="H1599" s="8" t="s">
        <v>3400</v>
      </c>
      <c r="I1599" s="39" t="s">
        <v>1598</v>
      </c>
      <c r="J1599" s="40" t="s">
        <v>5621</v>
      </c>
    </row>
    <row r="1600" spans="1:10" ht="28.5" x14ac:dyDescent="0.25">
      <c r="A1600" s="15" t="s">
        <v>4299</v>
      </c>
      <c r="B1600" s="41" t="str">
        <f>HYPERLINK(Table1[[#This Row],[Link]], Table1[[#This Row],[Pattern w/out Hyperlink]])</f>
        <v>Reflection</v>
      </c>
      <c r="C1600" s="39">
        <f t="shared" si="24"/>
        <v>7</v>
      </c>
      <c r="D1600" s="39" t="s">
        <v>21</v>
      </c>
      <c r="E1600" s="39" t="s">
        <v>1466</v>
      </c>
      <c r="F1600" s="10">
        <v>76</v>
      </c>
      <c r="G1600" s="10"/>
      <c r="H1600" s="8" t="s">
        <v>7602</v>
      </c>
      <c r="I1600" s="39" t="s">
        <v>0</v>
      </c>
      <c r="J1600" s="40" t="s">
        <v>7603</v>
      </c>
    </row>
    <row r="1601" spans="1:10" x14ac:dyDescent="0.25">
      <c r="A1601" s="15" t="s">
        <v>1540</v>
      </c>
      <c r="B1601" s="41" t="str">
        <f>HYPERLINK(Table1[[#This Row],[Link]], Table1[[#This Row],[Pattern w/out Hyperlink]])</f>
        <v>Regent</v>
      </c>
      <c r="C1601" s="39">
        <f t="shared" si="24"/>
        <v>7</v>
      </c>
      <c r="D1601" s="39" t="s">
        <v>1596</v>
      </c>
      <c r="E1601" s="39" t="s">
        <v>1466</v>
      </c>
      <c r="F1601" s="10">
        <v>79</v>
      </c>
      <c r="G1601" s="10"/>
      <c r="H1601" s="8" t="s">
        <v>5107</v>
      </c>
      <c r="I1601" s="39" t="s">
        <v>1598</v>
      </c>
      <c r="J1601" s="40" t="s">
        <v>5144</v>
      </c>
    </row>
    <row r="1602" spans="1:10" x14ac:dyDescent="0.25">
      <c r="A1602" s="15" t="s">
        <v>776</v>
      </c>
      <c r="B1602" s="42" t="str">
        <f>HYPERLINK(Table1[[#This Row],[Link]], Table1[[#This Row],[Pattern w/out Hyperlink]])</f>
        <v>Relativity</v>
      </c>
      <c r="C1602" s="39">
        <f t="shared" ref="C1602:C1665" si="25">IF(F1602&lt;=$L$1,$K$1,IF(AND(F1602&gt;=$L$2,F1602&lt;=$M$2),$K$2,IF(AND(F1602&gt;=$L$3,F1602&lt;=$M$3),$K$3,IF(AND(F1602&gt;=$L$4,F1602&lt;=$M$4),$K$4,IF(AND(F1602&gt;=$L$5,F1602&lt;=$M$5),$K$5,IF(AND(F1602&gt;=$L$6,F1602&lt;=$M$6),$K$6,IF(AND(F1602&gt;=$L$7,F1602&lt;=$M$7),$K$7,IF(AND(F1602&gt;=$L$8,F1602&lt;=$M$8),$K$8,IF(AND(F1602&gt;=$L$9,F1602&lt;=$M$9),$K$9,IF(AND(F1602&gt;$L$10,F1602&lt;=$M$10),$K$10,IF(AND(F1602&gt;=$L$11,F1602&lt;=$M$11),$K$11,IF(AND(F1602&gt;=$L$12,F1602&lt;=$M$12),$K$12,IF(AND(F1602&gt;=$L$13,F1602&lt;=$M$13),$K$13,IF(AND(F1602&gt;=$L$14,F1602&lt;=$M$14),$K$14,IF(AND(F1602&gt;=$L$15,F1602&lt;=$M$15),$K$15,IF(AND(F1602&gt;=$L$16,F1602&lt;=$M$16),$K$16,IF(AND(F1602&gt;=$L$17,F1602&lt;=$M$17),$K$17,IF(AND(F1602&gt;=$L$18,F1602&lt;=$M$18),$K$18,IF(AND(F1602&gt;=$L$19,F1602&lt;=$M$19),$K$19,IF(AND(F1602&gt;=$L$20,F1602&lt;=$M$20),$K$20,IF(AND(F1602&gt;=$L$21,F1602&lt;=$M$21),$K$21,IF(AND(F1602&gt;=$L$22,F1602&lt;=$M$22),$K$22,IF(AND(F1602&gt;=$L$23,F1602&lt;=$M$23),$K$23,IF(AND(F1602&gt;=$L$24,F1602&lt;=$M$24),$K$24,IF(AND(F1602&gt;=$L$25,F1602&lt;=$M$25),$K$25,IF(AND(F1602&gt;=$L$26,F1602&lt;=$M$26),$K$26,IF(AND(F1602&gt;=$L$27,F1602&lt;=$M$27),$K$27,IF(AND(F1602&gt;=$L$28,F1602&lt;=$M$28),$K$28,IF(AND(F1602&gt;=$L$29,F1602&lt;=$M$29),$K$29,IF(AND(F1602&gt;=$L$30,F1602&lt;=$M$30),$K$30,IF(AND(F1602&gt;=$L$31,F1602&lt;=$M$31),$K$31,IF(AND(F1602&gt;=$L$32,F1602&lt;=$M$32),$K$32,""))))))))))))))))))))))))))))))))</f>
        <v>7</v>
      </c>
      <c r="D1602" s="39" t="s">
        <v>24</v>
      </c>
      <c r="E1602" s="39" t="s">
        <v>1466</v>
      </c>
      <c r="F1602" s="10">
        <f>Table1[[#This Row],[USD Pricing]]*Exchange!$A$1</f>
        <v>83.929999999999993</v>
      </c>
      <c r="G1602" s="10">
        <v>59.95</v>
      </c>
      <c r="H1602" s="8" t="s">
        <v>2030</v>
      </c>
      <c r="I1602" s="39" t="s">
        <v>0</v>
      </c>
      <c r="J1602" s="40" t="s">
        <v>5211</v>
      </c>
    </row>
    <row r="1603" spans="1:10" x14ac:dyDescent="0.25">
      <c r="A1603" s="15" t="s">
        <v>3527</v>
      </c>
      <c r="B1603" s="41" t="str">
        <f>HYPERLINK(Table1[[#This Row],[Link]], Table1[[#This Row],[Pattern w/out Hyperlink]])</f>
        <v>Remix 3</v>
      </c>
      <c r="C1603" s="39">
        <f t="shared" si="25"/>
        <v>7</v>
      </c>
      <c r="D1603" s="39" t="s">
        <v>3509</v>
      </c>
      <c r="E1603" s="39" t="s">
        <v>1466</v>
      </c>
      <c r="F1603" s="10">
        <f>Table1[[#This Row],[USD Pricing]]*Exchange!$A$1</f>
        <v>75.921999999999997</v>
      </c>
      <c r="G1603" s="10">
        <v>54.23</v>
      </c>
      <c r="H1603" s="8" t="s">
        <v>3588</v>
      </c>
      <c r="I1603" s="39" t="s">
        <v>1598</v>
      </c>
      <c r="J1603" s="40" t="s">
        <v>5436</v>
      </c>
    </row>
    <row r="1604" spans="1:10" ht="28.5" x14ac:dyDescent="0.25">
      <c r="A1604" s="15" t="s">
        <v>5133</v>
      </c>
      <c r="B1604" s="41" t="str">
        <f>HYPERLINK(Table1[[#This Row],[Link]], Table1[[#This Row],[Pattern w/out Hyperlink]])</f>
        <v>Re-Wool 2</v>
      </c>
      <c r="C1604" s="39">
        <f t="shared" si="25"/>
        <v>7</v>
      </c>
      <c r="D1604" s="39" t="s">
        <v>3509</v>
      </c>
      <c r="E1604" s="39" t="s">
        <v>1466</v>
      </c>
      <c r="F1604" s="10">
        <f>Table1[[#This Row],[USD Pricing]]*Exchange!$A$1</f>
        <v>82.53</v>
      </c>
      <c r="G1604" s="10">
        <v>58.95</v>
      </c>
      <c r="H1604" s="8" t="s">
        <v>3590</v>
      </c>
      <c r="I1604" s="39" t="s">
        <v>1598</v>
      </c>
      <c r="J1604" s="40" t="s">
        <v>5580</v>
      </c>
    </row>
    <row r="1605" spans="1:10" x14ac:dyDescent="0.25">
      <c r="A1605" s="15" t="s">
        <v>4300</v>
      </c>
      <c r="B1605" s="41" t="str">
        <f>HYPERLINK(Table1[[#This Row],[Link]], Table1[[#This Row],[Pattern w/out Hyperlink]])</f>
        <v>Round</v>
      </c>
      <c r="C1605" s="39">
        <f t="shared" si="25"/>
        <v>7</v>
      </c>
      <c r="D1605" s="39" t="s">
        <v>2680</v>
      </c>
      <c r="E1605" s="39" t="s">
        <v>1466</v>
      </c>
      <c r="F1605" s="10">
        <f>Table1[[#This Row],[USD Pricing]]*Exchange!$A$1</f>
        <v>84</v>
      </c>
      <c r="G1605" s="10">
        <v>60</v>
      </c>
      <c r="H1605" s="8" t="s">
        <v>7216</v>
      </c>
      <c r="I1605" s="39" t="s">
        <v>0</v>
      </c>
      <c r="J1605" s="40" t="s">
        <v>5149</v>
      </c>
    </row>
    <row r="1606" spans="1:10" ht="28.5" x14ac:dyDescent="0.25">
      <c r="A1606" s="15" t="s">
        <v>7737</v>
      </c>
      <c r="B1606" s="41" t="str">
        <f>HYPERLINK(Table1[[#This Row],[Link]], Table1[[#This Row],[Pattern w/out Hyperlink]])</f>
        <v>Rover</v>
      </c>
      <c r="C1606" s="39">
        <f t="shared" si="25"/>
        <v>7</v>
      </c>
      <c r="D1606" s="39" t="s">
        <v>26</v>
      </c>
      <c r="E1606" s="39" t="s">
        <v>1466</v>
      </c>
      <c r="F1606" s="10">
        <v>75.5</v>
      </c>
      <c r="G1606" s="10"/>
      <c r="H1606" s="8" t="s">
        <v>7738</v>
      </c>
      <c r="I1606" s="39" t="s">
        <v>0</v>
      </c>
      <c r="J1606" s="40" t="s">
        <v>7739</v>
      </c>
    </row>
    <row r="1607" spans="1:10" ht="28.5" x14ac:dyDescent="0.25">
      <c r="A1607" s="15" t="s">
        <v>7693</v>
      </c>
      <c r="B1607" s="41" t="str">
        <f>HYPERLINK(Table1[[#This Row],[Link]], Table1[[#This Row],[Pattern w/out Hyperlink]])</f>
        <v>Salsa</v>
      </c>
      <c r="C1607" s="39">
        <f t="shared" si="25"/>
        <v>7</v>
      </c>
      <c r="D1607" s="39" t="s">
        <v>27</v>
      </c>
      <c r="E1607" s="39" t="s">
        <v>1466</v>
      </c>
      <c r="F1607" s="10">
        <v>80.25</v>
      </c>
      <c r="G1607" s="10"/>
      <c r="H1607" s="8" t="s">
        <v>7694</v>
      </c>
      <c r="I1607" s="39" t="s">
        <v>1598</v>
      </c>
      <c r="J1607" s="40" t="s">
        <v>6035</v>
      </c>
    </row>
    <row r="1608" spans="1:10" x14ac:dyDescent="0.25">
      <c r="A1608" s="15" t="s">
        <v>2345</v>
      </c>
      <c r="B1608" s="42" t="str">
        <f>HYPERLINK(Table1[[#This Row],[Link]], Table1[[#This Row],[Pattern w/out Hyperlink]])</f>
        <v>Schooner</v>
      </c>
      <c r="C1608" s="39">
        <f t="shared" si="25"/>
        <v>7</v>
      </c>
      <c r="D1608" s="39" t="s">
        <v>21</v>
      </c>
      <c r="E1608" s="39" t="s">
        <v>1466</v>
      </c>
      <c r="F1608" s="10">
        <v>83</v>
      </c>
      <c r="G1608" s="10"/>
      <c r="H1608" s="8" t="s">
        <v>2346</v>
      </c>
      <c r="I1608" s="39" t="s">
        <v>1598</v>
      </c>
      <c r="J1608" s="40" t="s">
        <v>5144</v>
      </c>
    </row>
    <row r="1609" spans="1:10" x14ac:dyDescent="0.25">
      <c r="A1609" s="15" t="s">
        <v>4681</v>
      </c>
      <c r="B1609" s="41" t="str">
        <f>HYPERLINK(Table1[[#This Row],[Link]], Table1[[#This Row],[Pattern w/out Hyperlink]])</f>
        <v>Sector</v>
      </c>
      <c r="C1609" s="39">
        <f t="shared" si="25"/>
        <v>7</v>
      </c>
      <c r="D1609" s="39" t="s">
        <v>26</v>
      </c>
      <c r="E1609" s="39" t="s">
        <v>1466</v>
      </c>
      <c r="F1609" s="10">
        <v>83.5</v>
      </c>
      <c r="G1609" s="10"/>
      <c r="H1609" s="8" t="s">
        <v>4682</v>
      </c>
      <c r="I1609" s="39" t="s">
        <v>0</v>
      </c>
      <c r="J1609" s="40" t="s">
        <v>5187</v>
      </c>
    </row>
    <row r="1610" spans="1:10" ht="28.5" x14ac:dyDescent="0.25">
      <c r="A1610" s="15" t="s">
        <v>4047</v>
      </c>
      <c r="B1610" s="41" t="str">
        <f>HYPERLINK(Table1[[#This Row],[Link]], Table1[[#This Row],[Pattern w/out Hyperlink]])</f>
        <v>Seville</v>
      </c>
      <c r="C1610" s="39">
        <f t="shared" si="25"/>
        <v>7</v>
      </c>
      <c r="D1610" s="39" t="s">
        <v>26</v>
      </c>
      <c r="E1610" s="39" t="s">
        <v>1466</v>
      </c>
      <c r="F1610" s="10">
        <v>81.25</v>
      </c>
      <c r="G1610" s="10"/>
      <c r="H1610" s="8" t="s">
        <v>4684</v>
      </c>
      <c r="I1610" s="39" t="s">
        <v>0</v>
      </c>
      <c r="J1610" s="40" t="s">
        <v>7742</v>
      </c>
    </row>
    <row r="1611" spans="1:10" x14ac:dyDescent="0.25">
      <c r="A1611" s="15" t="s">
        <v>4304</v>
      </c>
      <c r="B1611" s="41" t="str">
        <f>HYPERLINK(Table1[[#This Row],[Link]], Table1[[#This Row],[Pattern w/out Hyperlink]])</f>
        <v>Shear</v>
      </c>
      <c r="C1611" s="39">
        <f t="shared" si="25"/>
        <v>7</v>
      </c>
      <c r="D1611" s="39" t="s">
        <v>2680</v>
      </c>
      <c r="E1611" s="39" t="s">
        <v>1466</v>
      </c>
      <c r="F1611" s="10">
        <f>Table1[[#This Row],[USD Pricing]]*Exchange!$A$1</f>
        <v>77</v>
      </c>
      <c r="G1611" s="10">
        <v>55</v>
      </c>
      <c r="H1611" s="8" t="s">
        <v>7220</v>
      </c>
      <c r="I1611" s="39" t="s">
        <v>5090</v>
      </c>
      <c r="J1611" s="40" t="s">
        <v>6071</v>
      </c>
    </row>
    <row r="1612" spans="1:10" ht="28.5" x14ac:dyDescent="0.25">
      <c r="A1612" s="15" t="s">
        <v>837</v>
      </c>
      <c r="B1612" s="41" t="str">
        <f>HYPERLINK(Table1[[#This Row],[Link]], Table1[[#This Row],[Pattern w/out Hyperlink]])</f>
        <v>Sherlock</v>
      </c>
      <c r="C1612" s="39">
        <f t="shared" si="25"/>
        <v>7</v>
      </c>
      <c r="D1612" s="39" t="s">
        <v>2680</v>
      </c>
      <c r="E1612" s="39" t="s">
        <v>1466</v>
      </c>
      <c r="F1612" s="10">
        <f>Table1[[#This Row],[USD Pricing]]*Exchange!$A$1</f>
        <v>83.929999999999993</v>
      </c>
      <c r="G1612" s="10">
        <v>59.95</v>
      </c>
      <c r="H1612" s="8" t="s">
        <v>7221</v>
      </c>
      <c r="I1612" s="39" t="s">
        <v>0</v>
      </c>
      <c r="J1612" s="40" t="s">
        <v>6072</v>
      </c>
    </row>
    <row r="1613" spans="1:10" ht="28.5" x14ac:dyDescent="0.25">
      <c r="A1613" s="15" t="s">
        <v>1648</v>
      </c>
      <c r="B1613" s="42" t="str">
        <f>HYPERLINK(Table1[[#This Row],[Link]], Table1[[#This Row],[Pattern w/out Hyperlink]])</f>
        <v>Shockwave</v>
      </c>
      <c r="C1613" s="39">
        <f t="shared" si="25"/>
        <v>7</v>
      </c>
      <c r="D1613" s="39" t="s">
        <v>20</v>
      </c>
      <c r="E1613" s="39" t="s">
        <v>1466</v>
      </c>
      <c r="F1613" s="10">
        <f>Table1[[#This Row],[USD Pricing]]*Exchange!$A$1</f>
        <v>83.929999999999993</v>
      </c>
      <c r="G1613" s="10">
        <v>59.95</v>
      </c>
      <c r="H1613" s="8" t="s">
        <v>7458</v>
      </c>
      <c r="I1613" s="39" t="s">
        <v>0</v>
      </c>
      <c r="J1613" s="40" t="s">
        <v>5393</v>
      </c>
    </row>
    <row r="1614" spans="1:10" ht="28.5" x14ac:dyDescent="0.25">
      <c r="A1614" s="15" t="s">
        <v>895</v>
      </c>
      <c r="B1614" s="42" t="str">
        <f>HYPERLINK(Table1[[#This Row],[Link]], Table1[[#This Row],[Pattern w/out Hyperlink]])</f>
        <v>Sleeping Bear Dunes</v>
      </c>
      <c r="C1614" s="39">
        <f t="shared" si="25"/>
        <v>7</v>
      </c>
      <c r="D1614" s="39" t="s">
        <v>22</v>
      </c>
      <c r="E1614" s="39" t="s">
        <v>1466</v>
      </c>
      <c r="F1614" s="10">
        <f>Table1[[#This Row],[USD Pricing]]*Exchange!$A$1</f>
        <v>82.53</v>
      </c>
      <c r="G1614" s="10">
        <v>58.95</v>
      </c>
      <c r="H1614" s="8" t="s">
        <v>1327</v>
      </c>
      <c r="I1614" s="39" t="s">
        <v>5090</v>
      </c>
      <c r="J1614" s="40" t="s">
        <v>6151</v>
      </c>
    </row>
    <row r="1615" spans="1:10" ht="28.5" x14ac:dyDescent="0.25">
      <c r="A1615" s="15" t="s">
        <v>4980</v>
      </c>
      <c r="B1615" s="41" t="str">
        <f>HYPERLINK(Table1[[#This Row],[Link]], Table1[[#This Row],[Pattern w/out Hyperlink]])</f>
        <v>Sojourn</v>
      </c>
      <c r="C1615" s="39">
        <f t="shared" si="25"/>
        <v>7</v>
      </c>
      <c r="D1615" s="39" t="s">
        <v>23</v>
      </c>
      <c r="E1615" s="39" t="s">
        <v>1466</v>
      </c>
      <c r="F1615" s="10">
        <v>81</v>
      </c>
      <c r="G1615" s="10"/>
      <c r="H1615" s="8" t="s">
        <v>8130</v>
      </c>
      <c r="I1615" s="39" t="s">
        <v>0</v>
      </c>
      <c r="J1615" s="40" t="s">
        <v>5398</v>
      </c>
    </row>
    <row r="1616" spans="1:10" ht="28.5" x14ac:dyDescent="0.25">
      <c r="A1616" s="15" t="s">
        <v>4049</v>
      </c>
      <c r="B1616" s="41" t="str">
        <f>HYPERLINK(Table1[[#This Row],[Link]], Table1[[#This Row],[Pattern w/out Hyperlink]])</f>
        <v>Soleil</v>
      </c>
      <c r="C1616" s="39">
        <f t="shared" si="25"/>
        <v>7</v>
      </c>
      <c r="D1616" s="39" t="s">
        <v>24</v>
      </c>
      <c r="E1616" s="39" t="s">
        <v>1466</v>
      </c>
      <c r="F1616" s="10">
        <f>Table1[[#This Row],[USD Pricing]]*Exchange!$A$1</f>
        <v>81.83</v>
      </c>
      <c r="G1616" s="10">
        <v>58.45</v>
      </c>
      <c r="H1616" s="8" t="s">
        <v>7086</v>
      </c>
      <c r="I1616" s="39" t="s">
        <v>1598</v>
      </c>
      <c r="J1616" s="40" t="s">
        <v>5450</v>
      </c>
    </row>
    <row r="1617" spans="1:10" ht="28.5" x14ac:dyDescent="0.25">
      <c r="A1617" s="15" t="s">
        <v>901</v>
      </c>
      <c r="B1617" s="42" t="str">
        <f>HYPERLINK(Table1[[#This Row],[Link]], Table1[[#This Row],[Pattern w/out Hyperlink]])</f>
        <v>Solitaire</v>
      </c>
      <c r="C1617" s="39">
        <f t="shared" si="25"/>
        <v>7</v>
      </c>
      <c r="D1617" s="39" t="s">
        <v>28</v>
      </c>
      <c r="E1617" s="39" t="s">
        <v>1466</v>
      </c>
      <c r="F1617" s="10">
        <f>Table1[[#This Row],[USD Pricing]]*Exchange!$A$1</f>
        <v>75.599999999999994</v>
      </c>
      <c r="G1617" s="10">
        <v>54</v>
      </c>
      <c r="H1617" s="8" t="s">
        <v>6510</v>
      </c>
      <c r="I1617" s="39" t="s">
        <v>0</v>
      </c>
      <c r="J1617" s="40" t="s">
        <v>5616</v>
      </c>
    </row>
    <row r="1618" spans="1:10" ht="28.5" x14ac:dyDescent="0.25">
      <c r="A1618" s="15" t="s">
        <v>903</v>
      </c>
      <c r="B1618" s="42" t="str">
        <f>HYPERLINK(Table1[[#This Row],[Link]], Table1[[#This Row],[Pattern w/out Hyperlink]])</f>
        <v>Sonata Stripe</v>
      </c>
      <c r="C1618" s="39">
        <f t="shared" si="25"/>
        <v>7</v>
      </c>
      <c r="D1618" s="39" t="s">
        <v>26</v>
      </c>
      <c r="E1618" s="39" t="s">
        <v>1466</v>
      </c>
      <c r="F1618" s="10">
        <v>83.95</v>
      </c>
      <c r="G1618" s="10"/>
      <c r="H1618" s="8" t="s">
        <v>1184</v>
      </c>
      <c r="I1618" s="39" t="s">
        <v>0</v>
      </c>
      <c r="J1618" s="40" t="s">
        <v>5156</v>
      </c>
    </row>
    <row r="1619" spans="1:10" x14ac:dyDescent="0.25">
      <c r="A1619" s="15" t="s">
        <v>5134</v>
      </c>
      <c r="B1619" s="41" t="str">
        <f>HYPERLINK(Table1[[#This Row],[Link]], Table1[[#This Row],[Pattern w/out Hyperlink]])</f>
        <v>Sone</v>
      </c>
      <c r="C1619" s="39">
        <f t="shared" si="25"/>
        <v>7</v>
      </c>
      <c r="D1619" s="39" t="s">
        <v>3509</v>
      </c>
      <c r="E1619" s="39" t="s">
        <v>1466</v>
      </c>
      <c r="F1619" s="10">
        <f>Table1[[#This Row],[USD Pricing]]*Exchange!$A$1</f>
        <v>80.009999999999991</v>
      </c>
      <c r="G1619" s="10">
        <v>57.15</v>
      </c>
      <c r="H1619" s="8" t="s">
        <v>5135</v>
      </c>
      <c r="I1619" s="39" t="s">
        <v>1598</v>
      </c>
      <c r="J1619" s="40" t="s">
        <v>5150</v>
      </c>
    </row>
    <row r="1620" spans="1:10" x14ac:dyDescent="0.25">
      <c r="A1620" s="15" t="s">
        <v>7768</v>
      </c>
      <c r="B1620" s="41" t="str">
        <f>HYPERLINK(Table1[[#This Row],[Link]], Table1[[#This Row],[Pattern w/out Hyperlink]])</f>
        <v>Spellbound</v>
      </c>
      <c r="C1620" s="39">
        <f t="shared" si="25"/>
        <v>7</v>
      </c>
      <c r="D1620" s="39" t="s">
        <v>1469</v>
      </c>
      <c r="E1620" s="39" t="s">
        <v>1466</v>
      </c>
      <c r="F1620" s="10">
        <v>84</v>
      </c>
      <c r="G1620" s="10"/>
      <c r="H1620" s="8" t="s">
        <v>7769</v>
      </c>
      <c r="I1620" s="39" t="s">
        <v>0</v>
      </c>
      <c r="J1620" s="40" t="s">
        <v>7770</v>
      </c>
    </row>
    <row r="1621" spans="1:10" ht="28.5" x14ac:dyDescent="0.25">
      <c r="A1621" s="15" t="s">
        <v>915</v>
      </c>
      <c r="B1621" s="42" t="str">
        <f>HYPERLINK(Table1[[#This Row],[Link]], Table1[[#This Row],[Pattern w/out Hyperlink]])</f>
        <v>Sport</v>
      </c>
      <c r="C1621" s="39">
        <f t="shared" si="25"/>
        <v>7</v>
      </c>
      <c r="D1621" s="39" t="s">
        <v>28</v>
      </c>
      <c r="E1621" s="39" t="s">
        <v>1466</v>
      </c>
      <c r="F1621" s="10">
        <f>Table1[[#This Row],[USD Pricing]]*Exchange!$A$1</f>
        <v>77.699999999999989</v>
      </c>
      <c r="G1621" s="10">
        <v>55.5</v>
      </c>
      <c r="H1621" s="8" t="s">
        <v>6511</v>
      </c>
      <c r="I1621" s="39" t="s">
        <v>1598</v>
      </c>
      <c r="J1621" s="40" t="s">
        <v>6000</v>
      </c>
    </row>
    <row r="1622" spans="1:10" x14ac:dyDescent="0.25">
      <c r="A1622" s="15" t="s">
        <v>930</v>
      </c>
      <c r="B1622" s="42" t="str">
        <f>HYPERLINK(Table1[[#This Row],[Link]], Table1[[#This Row],[Pattern w/out Hyperlink]])</f>
        <v>Static</v>
      </c>
      <c r="C1622" s="39">
        <f t="shared" si="25"/>
        <v>7</v>
      </c>
      <c r="D1622" s="39" t="s">
        <v>24</v>
      </c>
      <c r="E1622" s="39" t="s">
        <v>1466</v>
      </c>
      <c r="F1622" s="10">
        <f>Table1[[#This Row],[USD Pricing]]*Exchange!$A$1</f>
        <v>83.929999999999993</v>
      </c>
      <c r="G1622" s="10">
        <v>59.95</v>
      </c>
      <c r="H1622" s="8" t="s">
        <v>2036</v>
      </c>
      <c r="I1622" s="39" t="s">
        <v>0</v>
      </c>
      <c r="J1622" s="40" t="s">
        <v>5211</v>
      </c>
    </row>
    <row r="1623" spans="1:10" x14ac:dyDescent="0.25">
      <c r="A1623" s="15" t="s">
        <v>3533</v>
      </c>
      <c r="B1623" s="41" t="str">
        <f>HYPERLINK(Table1[[#This Row],[Link]], Table1[[#This Row],[Pattern w/out Hyperlink]])</f>
        <v>Steelcut Beat</v>
      </c>
      <c r="C1623" s="39">
        <f t="shared" si="25"/>
        <v>7</v>
      </c>
      <c r="D1623" s="39" t="s">
        <v>3509</v>
      </c>
      <c r="E1623" s="39" t="s">
        <v>1466</v>
      </c>
      <c r="F1623" s="10">
        <f>Table1[[#This Row],[USD Pricing]]*Exchange!$A$1</f>
        <v>77.489999999999995</v>
      </c>
      <c r="G1623" s="10">
        <v>55.35</v>
      </c>
      <c r="H1623" s="8" t="s">
        <v>3594</v>
      </c>
      <c r="I1623" s="39" t="s">
        <v>1598</v>
      </c>
      <c r="J1623" s="40" t="s">
        <v>5150</v>
      </c>
    </row>
    <row r="1624" spans="1:10" ht="28.5" x14ac:dyDescent="0.25">
      <c r="A1624" s="15" t="s">
        <v>932</v>
      </c>
      <c r="B1624" s="41" t="str">
        <f>HYPERLINK(Table1[[#This Row],[Link]], Table1[[#This Row],[Pattern w/out Hyperlink]])</f>
        <v>Stellar</v>
      </c>
      <c r="C1624" s="39">
        <f t="shared" si="25"/>
        <v>7</v>
      </c>
      <c r="D1624" s="39" t="s">
        <v>20</v>
      </c>
      <c r="E1624" s="39" t="s">
        <v>1466</v>
      </c>
      <c r="F1624" s="10">
        <f>Table1[[#This Row],[USD Pricing]]*Exchange!$A$1</f>
        <v>76.929999999999993</v>
      </c>
      <c r="G1624" s="10">
        <v>54.95</v>
      </c>
      <c r="H1624" s="8" t="s">
        <v>7461</v>
      </c>
      <c r="I1624" s="39" t="s">
        <v>0</v>
      </c>
      <c r="J1624" s="40" t="s">
        <v>6146</v>
      </c>
    </row>
    <row r="1625" spans="1:10" ht="28.5" x14ac:dyDescent="0.25">
      <c r="A1625" s="15" t="s">
        <v>7615</v>
      </c>
      <c r="B1625" s="41" t="str">
        <f>HYPERLINK(Table1[[#This Row],[Link]], Table1[[#This Row],[Pattern w/out Hyperlink]])</f>
        <v>String Theory</v>
      </c>
      <c r="C1625" s="39">
        <f t="shared" si="25"/>
        <v>7</v>
      </c>
      <c r="D1625" s="39" t="s">
        <v>21</v>
      </c>
      <c r="E1625" s="39" t="s">
        <v>1466</v>
      </c>
      <c r="F1625" s="10">
        <v>79</v>
      </c>
      <c r="G1625" s="10"/>
      <c r="H1625" s="8" t="s">
        <v>7616</v>
      </c>
      <c r="I1625" s="39" t="s">
        <v>0</v>
      </c>
      <c r="J1625" s="40" t="s">
        <v>6201</v>
      </c>
    </row>
    <row r="1626" spans="1:10" ht="28.5" x14ac:dyDescent="0.25">
      <c r="A1626" s="15" t="s">
        <v>7617</v>
      </c>
      <c r="B1626" s="41" t="str">
        <f>HYPERLINK(Table1[[#This Row],[Link]], Table1[[#This Row],[Pattern w/out Hyperlink]])</f>
        <v>Suedely</v>
      </c>
      <c r="C1626" s="39">
        <f t="shared" si="25"/>
        <v>7</v>
      </c>
      <c r="D1626" s="39" t="s">
        <v>21</v>
      </c>
      <c r="E1626" s="39" t="s">
        <v>1466</v>
      </c>
      <c r="F1626" s="10">
        <v>77</v>
      </c>
      <c r="G1626" s="10"/>
      <c r="H1626" s="8" t="s">
        <v>7618</v>
      </c>
      <c r="I1626" s="39" t="s">
        <v>1598</v>
      </c>
      <c r="J1626" s="40" t="s">
        <v>7619</v>
      </c>
    </row>
    <row r="1627" spans="1:10" x14ac:dyDescent="0.25">
      <c r="A1627" s="15" t="s">
        <v>4309</v>
      </c>
      <c r="B1627" s="41" t="str">
        <f>HYPERLINK(Table1[[#This Row],[Link]], Table1[[#This Row],[Pattern w/out Hyperlink]])</f>
        <v>Suji Stripe</v>
      </c>
      <c r="C1627" s="39">
        <f t="shared" si="25"/>
        <v>7</v>
      </c>
      <c r="D1627" s="39" t="s">
        <v>2680</v>
      </c>
      <c r="E1627" s="39" t="s">
        <v>1466</v>
      </c>
      <c r="F1627" s="10">
        <f>Table1[[#This Row],[USD Pricing]]*Exchange!$A$1</f>
        <v>83.929999999999993</v>
      </c>
      <c r="G1627" s="10">
        <v>59.95</v>
      </c>
      <c r="H1627" s="8" t="s">
        <v>7230</v>
      </c>
      <c r="I1627" s="39" t="s">
        <v>0</v>
      </c>
      <c r="J1627" s="40" t="s">
        <v>6077</v>
      </c>
    </row>
    <row r="1628" spans="1:10" ht="28.5" x14ac:dyDescent="0.25">
      <c r="A1628" s="15" t="s">
        <v>947</v>
      </c>
      <c r="B1628" s="42" t="str">
        <f>HYPERLINK(Table1[[#This Row],[Link]], Table1[[#This Row],[Pattern w/out Hyperlink]])</f>
        <v>Sukhala</v>
      </c>
      <c r="C1628" s="39">
        <f t="shared" si="25"/>
        <v>7</v>
      </c>
      <c r="D1628" s="39" t="s">
        <v>26</v>
      </c>
      <c r="E1628" s="39" t="s">
        <v>1466</v>
      </c>
      <c r="F1628" s="10">
        <v>83.5</v>
      </c>
      <c r="G1628" s="10"/>
      <c r="H1628" s="8" t="s">
        <v>1187</v>
      </c>
      <c r="I1628" s="39" t="s">
        <v>0</v>
      </c>
      <c r="J1628" s="40" t="s">
        <v>7733</v>
      </c>
    </row>
    <row r="1629" spans="1:10" ht="28.5" x14ac:dyDescent="0.25">
      <c r="A1629" s="15" t="s">
        <v>953</v>
      </c>
      <c r="B1629" s="42" t="str">
        <f>HYPERLINK(Table1[[#This Row],[Link]], Table1[[#This Row],[Pattern w/out Hyperlink]])</f>
        <v>Surface</v>
      </c>
      <c r="C1629" s="39">
        <f t="shared" si="25"/>
        <v>7</v>
      </c>
      <c r="D1629" s="39" t="s">
        <v>21</v>
      </c>
      <c r="E1629" s="39" t="s">
        <v>1466</v>
      </c>
      <c r="F1629" s="10">
        <v>80</v>
      </c>
      <c r="G1629" s="10"/>
      <c r="H1629" s="8" t="s">
        <v>2367</v>
      </c>
      <c r="I1629" s="39" t="s">
        <v>0</v>
      </c>
      <c r="J1629" s="40" t="s">
        <v>5322</v>
      </c>
    </row>
    <row r="1630" spans="1:10" ht="28.5" x14ac:dyDescent="0.25">
      <c r="A1630" s="15" t="s">
        <v>953</v>
      </c>
      <c r="B1630" s="41" t="str">
        <f>HYPERLINK(Table1[[#This Row],[Link]], Table1[[#This Row],[Pattern w/out Hyperlink]])</f>
        <v>Surface</v>
      </c>
      <c r="C1630" s="39">
        <f t="shared" si="25"/>
        <v>7</v>
      </c>
      <c r="D1630" s="39" t="s">
        <v>2680</v>
      </c>
      <c r="E1630" s="39" t="s">
        <v>1466</v>
      </c>
      <c r="F1630" s="10">
        <f>Table1[[#This Row],[USD Pricing]]*Exchange!$A$1</f>
        <v>77</v>
      </c>
      <c r="G1630" s="10">
        <v>55</v>
      </c>
      <c r="H1630" s="8" t="s">
        <v>7231</v>
      </c>
      <c r="I1630" s="39" t="s">
        <v>5090</v>
      </c>
      <c r="J1630" s="40" t="s">
        <v>6078</v>
      </c>
    </row>
    <row r="1631" spans="1:10" ht="28.5" x14ac:dyDescent="0.25">
      <c r="A1631" s="15" t="s">
        <v>5138</v>
      </c>
      <c r="B1631" s="41" t="str">
        <f>HYPERLINK(Table1[[#This Row],[Link]], Table1[[#This Row],[Pattern w/out Hyperlink]])</f>
        <v>Suunta</v>
      </c>
      <c r="C1631" s="39">
        <f t="shared" si="25"/>
        <v>7</v>
      </c>
      <c r="D1631" s="39" t="s">
        <v>3509</v>
      </c>
      <c r="E1631" s="39" t="s">
        <v>1466</v>
      </c>
      <c r="F1631" s="10">
        <f>Table1[[#This Row],[USD Pricing]]*Exchange!$A$1</f>
        <v>80.961999999999989</v>
      </c>
      <c r="G1631" s="10">
        <v>57.83</v>
      </c>
      <c r="H1631" s="8" t="s">
        <v>5139</v>
      </c>
      <c r="I1631" s="39" t="s">
        <v>5090</v>
      </c>
      <c r="J1631" s="40" t="s">
        <v>5587</v>
      </c>
    </row>
    <row r="1632" spans="1:10" ht="28.5" x14ac:dyDescent="0.25">
      <c r="A1632" s="15" t="s">
        <v>4310</v>
      </c>
      <c r="B1632" s="41" t="str">
        <f>HYPERLINK(Table1[[#This Row],[Link]], Table1[[#This Row],[Pattern w/out Hyperlink]])</f>
        <v>Sway</v>
      </c>
      <c r="C1632" s="39">
        <f t="shared" si="25"/>
        <v>7</v>
      </c>
      <c r="D1632" s="39" t="s">
        <v>2680</v>
      </c>
      <c r="E1632" s="39" t="s">
        <v>1466</v>
      </c>
      <c r="F1632" s="10">
        <f>Table1[[#This Row],[USD Pricing]]*Exchange!$A$1</f>
        <v>77</v>
      </c>
      <c r="G1632" s="10">
        <v>55</v>
      </c>
      <c r="H1632" s="8" t="s">
        <v>7232</v>
      </c>
      <c r="I1632" s="39" t="s">
        <v>0</v>
      </c>
      <c r="J1632" s="40" t="s">
        <v>6041</v>
      </c>
    </row>
    <row r="1633" spans="1:10" ht="28.5" x14ac:dyDescent="0.25">
      <c r="A1633" s="15" t="s">
        <v>957</v>
      </c>
      <c r="B1633" s="42" t="str">
        <f>HYPERLINK(Table1[[#This Row],[Link]], Table1[[#This Row],[Pattern w/out Hyperlink]])</f>
        <v>Swipe</v>
      </c>
      <c r="C1633" s="39">
        <f t="shared" si="25"/>
        <v>7</v>
      </c>
      <c r="D1633" s="39" t="s">
        <v>22</v>
      </c>
      <c r="E1633" s="39" t="s">
        <v>1466</v>
      </c>
      <c r="F1633" s="10">
        <f>Table1[[#This Row],[USD Pricing]]*Exchange!$A$1</f>
        <v>83.3</v>
      </c>
      <c r="G1633" s="10">
        <v>59.5</v>
      </c>
      <c r="H1633" s="8" t="s">
        <v>1328</v>
      </c>
      <c r="I1633" s="39" t="s">
        <v>0</v>
      </c>
      <c r="J1633" s="40" t="s">
        <v>6154</v>
      </c>
    </row>
    <row r="1634" spans="1:10" x14ac:dyDescent="0.25">
      <c r="A1634" s="15" t="s">
        <v>1542</v>
      </c>
      <c r="B1634" s="41" t="str">
        <f>HYPERLINK(Table1[[#This Row],[Link]], Table1[[#This Row],[Pattern w/out Hyperlink]])</f>
        <v>Synergy 66</v>
      </c>
      <c r="C1634" s="39">
        <f t="shared" si="25"/>
        <v>7</v>
      </c>
      <c r="D1634" s="39" t="s">
        <v>1596</v>
      </c>
      <c r="E1634" s="39" t="s">
        <v>1466</v>
      </c>
      <c r="F1634" s="10">
        <v>79</v>
      </c>
      <c r="G1634" s="10"/>
      <c r="H1634" s="8" t="s">
        <v>5114</v>
      </c>
      <c r="I1634" s="39" t="s">
        <v>1598</v>
      </c>
      <c r="J1634" s="40" t="s">
        <v>5437</v>
      </c>
    </row>
    <row r="1635" spans="1:10" ht="28.5" x14ac:dyDescent="0.25">
      <c r="A1635" s="15" t="s">
        <v>4311</v>
      </c>
      <c r="B1635" s="41" t="str">
        <f>HYPERLINK(Table1[[#This Row],[Link]], Table1[[#This Row],[Pattern w/out Hyperlink]])</f>
        <v>Taboo</v>
      </c>
      <c r="C1635" s="39">
        <f t="shared" si="25"/>
        <v>7</v>
      </c>
      <c r="D1635" s="39" t="s">
        <v>2680</v>
      </c>
      <c r="E1635" s="39" t="s">
        <v>1466</v>
      </c>
      <c r="F1635" s="10">
        <f>Table1[[#This Row],[USD Pricing]]*Exchange!$A$1</f>
        <v>79.8</v>
      </c>
      <c r="G1635" s="10">
        <v>57</v>
      </c>
      <c r="H1635" s="8" t="s">
        <v>7233</v>
      </c>
      <c r="I1635" s="39" t="s">
        <v>0</v>
      </c>
      <c r="J1635" s="40" t="s">
        <v>6079</v>
      </c>
    </row>
    <row r="1636" spans="1:10" x14ac:dyDescent="0.25">
      <c r="A1636" s="15" t="s">
        <v>982</v>
      </c>
      <c r="B1636" s="41" t="str">
        <f>HYPERLINK(Table1[[#This Row],[Link]], Table1[[#This Row],[Pattern w/out Hyperlink]])</f>
        <v>Tempo</v>
      </c>
      <c r="C1636" s="39">
        <f t="shared" si="25"/>
        <v>7</v>
      </c>
      <c r="D1636" s="39" t="s">
        <v>23</v>
      </c>
      <c r="E1636" s="39" t="s">
        <v>1466</v>
      </c>
      <c r="F1636" s="10">
        <v>76.25</v>
      </c>
      <c r="G1636" s="10"/>
      <c r="H1636" s="8" t="s">
        <v>4564</v>
      </c>
      <c r="I1636" s="39" t="s">
        <v>1598</v>
      </c>
      <c r="J1636" s="40" t="s">
        <v>5144</v>
      </c>
    </row>
    <row r="1637" spans="1:10" x14ac:dyDescent="0.25">
      <c r="A1637" s="15" t="s">
        <v>4314</v>
      </c>
      <c r="B1637" s="41" t="str">
        <f>HYPERLINK(Table1[[#This Row],[Link]], Table1[[#This Row],[Pattern w/out Hyperlink]])</f>
        <v>Threads</v>
      </c>
      <c r="C1637" s="39">
        <f t="shared" si="25"/>
        <v>7</v>
      </c>
      <c r="D1637" s="39" t="s">
        <v>2680</v>
      </c>
      <c r="E1637" s="39" t="s">
        <v>1466</v>
      </c>
      <c r="F1637" s="10">
        <f>Table1[[#This Row],[USD Pricing]]*Exchange!$A$1</f>
        <v>77</v>
      </c>
      <c r="G1637" s="10">
        <v>55</v>
      </c>
      <c r="H1637" s="8" t="s">
        <v>7238</v>
      </c>
      <c r="I1637" s="39" t="s">
        <v>0</v>
      </c>
      <c r="J1637" s="40" t="s">
        <v>5154</v>
      </c>
    </row>
    <row r="1638" spans="1:10" ht="28.5" x14ac:dyDescent="0.25">
      <c r="A1638" s="15" t="s">
        <v>1623</v>
      </c>
      <c r="B1638" s="42" t="str">
        <f>HYPERLINK(Table1[[#This Row],[Link]], Table1[[#This Row],[Pattern w/out Hyperlink]])</f>
        <v>Tick-Tock</v>
      </c>
      <c r="C1638" s="39">
        <f t="shared" si="25"/>
        <v>7</v>
      </c>
      <c r="D1638" s="39" t="s">
        <v>26</v>
      </c>
      <c r="E1638" s="39" t="s">
        <v>1466</v>
      </c>
      <c r="F1638" s="10">
        <v>80.95</v>
      </c>
      <c r="G1638" s="10"/>
      <c r="H1638" s="8" t="s">
        <v>1622</v>
      </c>
      <c r="I1638" s="39" t="s">
        <v>0</v>
      </c>
      <c r="J1638" s="40" t="s">
        <v>5196</v>
      </c>
    </row>
    <row r="1639" spans="1:10" ht="28.5" x14ac:dyDescent="0.25">
      <c r="A1639" s="15" t="s">
        <v>1788</v>
      </c>
      <c r="B1639" s="42" t="str">
        <f>HYPERLINK(Table1[[#This Row],[Link]], Table1[[#This Row],[Pattern w/out Hyperlink]])</f>
        <v>Tidbit</v>
      </c>
      <c r="C1639" s="39">
        <f t="shared" si="25"/>
        <v>7</v>
      </c>
      <c r="D1639" s="39" t="s">
        <v>22</v>
      </c>
      <c r="E1639" s="39" t="s">
        <v>1466</v>
      </c>
      <c r="F1639" s="10">
        <f>Table1[[#This Row],[USD Pricing]]*Exchange!$A$1</f>
        <v>77.699999999999989</v>
      </c>
      <c r="G1639" s="10">
        <v>55.5</v>
      </c>
      <c r="H1639" s="8" t="s">
        <v>1789</v>
      </c>
      <c r="I1639" s="39" t="s">
        <v>5090</v>
      </c>
      <c r="J1639" s="40" t="s">
        <v>6156</v>
      </c>
    </row>
    <row r="1640" spans="1:10" ht="28.5" x14ac:dyDescent="0.25">
      <c r="A1640" s="15" t="s">
        <v>1625</v>
      </c>
      <c r="B1640" s="42" t="str">
        <f>HYPERLINK(Table1[[#This Row],[Link]], Table1[[#This Row],[Pattern w/out Hyperlink]])</f>
        <v>Tiebele</v>
      </c>
      <c r="C1640" s="39">
        <f t="shared" si="25"/>
        <v>7</v>
      </c>
      <c r="D1640" s="39" t="s">
        <v>26</v>
      </c>
      <c r="E1640" s="39" t="s">
        <v>1466</v>
      </c>
      <c r="F1640" s="10">
        <v>81.5</v>
      </c>
      <c r="G1640" s="10"/>
      <c r="H1640" s="8" t="s">
        <v>1624</v>
      </c>
      <c r="I1640" s="39" t="s">
        <v>0</v>
      </c>
      <c r="J1640" s="40" t="s">
        <v>7746</v>
      </c>
    </row>
    <row r="1641" spans="1:10" ht="28.5" x14ac:dyDescent="0.25">
      <c r="A1641" s="15" t="s">
        <v>1652</v>
      </c>
      <c r="B1641" s="41" t="str">
        <f>HYPERLINK(Table1[[#This Row],[Link]], Table1[[#This Row],[Pattern w/out Hyperlink]])</f>
        <v>Tilt</v>
      </c>
      <c r="C1641" s="39">
        <f t="shared" si="25"/>
        <v>7</v>
      </c>
      <c r="D1641" s="39" t="s">
        <v>2680</v>
      </c>
      <c r="E1641" s="39" t="s">
        <v>1466</v>
      </c>
      <c r="F1641" s="10">
        <f>Table1[[#This Row],[USD Pricing]]*Exchange!$A$1</f>
        <v>77</v>
      </c>
      <c r="G1641" s="10">
        <v>55</v>
      </c>
      <c r="H1641" s="8" t="s">
        <v>7239</v>
      </c>
      <c r="I1641" s="39" t="s">
        <v>0</v>
      </c>
      <c r="J1641" s="40" t="s">
        <v>6080</v>
      </c>
    </row>
    <row r="1642" spans="1:10" x14ac:dyDescent="0.25">
      <c r="A1642" s="15" t="s">
        <v>3538</v>
      </c>
      <c r="B1642" s="41" t="str">
        <f>HYPERLINK(Table1[[#This Row],[Link]], Table1[[#This Row],[Pattern w/out Hyperlink]])</f>
        <v>Tonica 2</v>
      </c>
      <c r="C1642" s="39">
        <f t="shared" si="25"/>
        <v>7</v>
      </c>
      <c r="D1642" s="39" t="s">
        <v>3509</v>
      </c>
      <c r="E1642" s="39" t="s">
        <v>1466</v>
      </c>
      <c r="F1642" s="10">
        <f>Table1[[#This Row],[USD Pricing]]*Exchange!$A$1</f>
        <v>83.481999999999999</v>
      </c>
      <c r="G1642" s="10">
        <v>59.63</v>
      </c>
      <c r="H1642" s="8" t="s">
        <v>3599</v>
      </c>
      <c r="I1642" s="39" t="s">
        <v>1598</v>
      </c>
      <c r="J1642" s="40" t="s">
        <v>5208</v>
      </c>
    </row>
    <row r="1643" spans="1:10" x14ac:dyDescent="0.25">
      <c r="A1643" s="15" t="s">
        <v>4315</v>
      </c>
      <c r="B1643" s="41" t="str">
        <f>HYPERLINK(Table1[[#This Row],[Link]], Table1[[#This Row],[Pattern w/out Hyperlink]])</f>
        <v>Translation</v>
      </c>
      <c r="C1643" s="39">
        <f t="shared" si="25"/>
        <v>7</v>
      </c>
      <c r="D1643" s="39" t="s">
        <v>2680</v>
      </c>
      <c r="E1643" s="39" t="s">
        <v>1466</v>
      </c>
      <c r="F1643" s="10">
        <f>Table1[[#This Row],[USD Pricing]]*Exchange!$A$1</f>
        <v>77</v>
      </c>
      <c r="G1643" s="10">
        <v>55</v>
      </c>
      <c r="H1643" s="8" t="s">
        <v>7240</v>
      </c>
      <c r="I1643" s="39" t="s">
        <v>0</v>
      </c>
      <c r="J1643" s="40" t="s">
        <v>5150</v>
      </c>
    </row>
    <row r="1644" spans="1:10" ht="28.5" x14ac:dyDescent="0.25">
      <c r="A1644" s="15" t="s">
        <v>1628</v>
      </c>
      <c r="B1644" s="42" t="str">
        <f>HYPERLINK(Table1[[#This Row],[Link]], Table1[[#This Row],[Pattern w/out Hyperlink]])</f>
        <v>Traverse</v>
      </c>
      <c r="C1644" s="39">
        <f t="shared" si="25"/>
        <v>7</v>
      </c>
      <c r="D1644" s="39" t="s">
        <v>26</v>
      </c>
      <c r="E1644" s="39" t="s">
        <v>1466</v>
      </c>
      <c r="F1644" s="10">
        <v>75.25</v>
      </c>
      <c r="G1644" s="10"/>
      <c r="H1644" s="8" t="s">
        <v>1629</v>
      </c>
      <c r="I1644" s="39" t="s">
        <v>0</v>
      </c>
      <c r="J1644" s="40" t="s">
        <v>7747</v>
      </c>
    </row>
    <row r="1645" spans="1:10" ht="28.5" x14ac:dyDescent="0.25">
      <c r="A1645" s="15" t="s">
        <v>8713</v>
      </c>
      <c r="B1645" s="41" t="str">
        <f>HYPERLINK(Table1[[#This Row],[Link]], Table1[[#This Row],[Pattern w/out Hyperlink]])</f>
        <v>Trichroma</v>
      </c>
      <c r="C1645" s="39">
        <f t="shared" si="25"/>
        <v>7</v>
      </c>
      <c r="D1645" s="39" t="s">
        <v>8491</v>
      </c>
      <c r="E1645" s="39" t="s">
        <v>1466</v>
      </c>
      <c r="F1645" s="10">
        <v>76</v>
      </c>
      <c r="G1645" s="10"/>
      <c r="H1645" s="8" t="s">
        <v>8714</v>
      </c>
      <c r="I1645" s="39" t="s">
        <v>5090</v>
      </c>
      <c r="J1645" s="40" t="s">
        <v>5377</v>
      </c>
    </row>
    <row r="1646" spans="1:10" x14ac:dyDescent="0.25">
      <c r="A1646" s="15" t="s">
        <v>986</v>
      </c>
      <c r="B1646" s="42" t="str">
        <f>HYPERLINK(Table1[[#This Row],[Link]], Table1[[#This Row],[Pattern w/out Hyperlink]])</f>
        <v>Triumph</v>
      </c>
      <c r="C1646" s="39">
        <f t="shared" si="25"/>
        <v>7</v>
      </c>
      <c r="D1646" s="39" t="s">
        <v>21</v>
      </c>
      <c r="E1646" s="39" t="s">
        <v>1466</v>
      </c>
      <c r="F1646" s="10">
        <v>79</v>
      </c>
      <c r="G1646" s="10"/>
      <c r="H1646" s="8" t="s">
        <v>2380</v>
      </c>
      <c r="I1646" s="39" t="s">
        <v>5090</v>
      </c>
      <c r="J1646" s="40" t="s">
        <v>5211</v>
      </c>
    </row>
    <row r="1647" spans="1:10" ht="28.5" x14ac:dyDescent="0.25">
      <c r="A1647" s="15" t="s">
        <v>990</v>
      </c>
      <c r="B1647" s="42" t="str">
        <f>HYPERLINK(Table1[[#This Row],[Link]], Table1[[#This Row],[Pattern w/out Hyperlink]])</f>
        <v>Tuft</v>
      </c>
      <c r="C1647" s="39">
        <f t="shared" si="25"/>
        <v>7</v>
      </c>
      <c r="D1647" s="39" t="s">
        <v>22</v>
      </c>
      <c r="E1647" s="39" t="s">
        <v>1466</v>
      </c>
      <c r="F1647" s="10">
        <f>Table1[[#This Row],[USD Pricing]]*Exchange!$A$1</f>
        <v>83.929999999999993</v>
      </c>
      <c r="G1647" s="10">
        <v>59.95</v>
      </c>
      <c r="H1647" s="8" t="s">
        <v>1798</v>
      </c>
      <c r="I1647" s="39" t="s">
        <v>5090</v>
      </c>
      <c r="J1647" s="40" t="s">
        <v>6058</v>
      </c>
    </row>
    <row r="1648" spans="1:10" ht="28.5" x14ac:dyDescent="0.25">
      <c r="A1648" s="15" t="s">
        <v>4317</v>
      </c>
      <c r="B1648" s="41" t="str">
        <f>HYPERLINK(Table1[[#This Row],[Link]], Table1[[#This Row],[Pattern w/out Hyperlink]])</f>
        <v>Tulips</v>
      </c>
      <c r="C1648" s="39">
        <f t="shared" si="25"/>
        <v>7</v>
      </c>
      <c r="D1648" s="39" t="s">
        <v>2680</v>
      </c>
      <c r="E1648" s="39" t="s">
        <v>1466</v>
      </c>
      <c r="F1648" s="10">
        <f>Table1[[#This Row],[USD Pricing]]*Exchange!$A$1</f>
        <v>83.929999999999993</v>
      </c>
      <c r="G1648" s="10">
        <v>59.95</v>
      </c>
      <c r="H1648" s="8" t="s">
        <v>7244</v>
      </c>
      <c r="I1648" s="39" t="s">
        <v>0</v>
      </c>
      <c r="J1648" s="40" t="s">
        <v>5946</v>
      </c>
    </row>
    <row r="1649" spans="1:10" ht="28.5" x14ac:dyDescent="0.25">
      <c r="A1649" s="15" t="s">
        <v>1002</v>
      </c>
      <c r="B1649" s="42" t="str">
        <f>HYPERLINK(Table1[[#This Row],[Link]], Table1[[#This Row],[Pattern w/out Hyperlink]])</f>
        <v>Ultrachevron</v>
      </c>
      <c r="C1649" s="39">
        <f t="shared" si="25"/>
        <v>7</v>
      </c>
      <c r="D1649" s="39" t="s">
        <v>21</v>
      </c>
      <c r="E1649" s="39" t="s">
        <v>1466</v>
      </c>
      <c r="F1649" s="10">
        <v>80</v>
      </c>
      <c r="G1649" s="10"/>
      <c r="H1649" s="8" t="s">
        <v>1274</v>
      </c>
      <c r="I1649" s="39" t="s">
        <v>5090</v>
      </c>
      <c r="J1649" s="40" t="s">
        <v>5330</v>
      </c>
    </row>
    <row r="1650" spans="1:10" ht="28.5" x14ac:dyDescent="0.25">
      <c r="A1650" s="15" t="s">
        <v>1003</v>
      </c>
      <c r="B1650" s="42" t="str">
        <f>HYPERLINK(Table1[[#This Row],[Link]], Table1[[#This Row],[Pattern w/out Hyperlink]])</f>
        <v>Ultracrush</v>
      </c>
      <c r="C1650" s="39">
        <f t="shared" si="25"/>
        <v>7</v>
      </c>
      <c r="D1650" s="39" t="s">
        <v>21</v>
      </c>
      <c r="E1650" s="39" t="s">
        <v>1466</v>
      </c>
      <c r="F1650" s="10">
        <v>83</v>
      </c>
      <c r="G1650" s="10"/>
      <c r="H1650" s="8" t="s">
        <v>2384</v>
      </c>
      <c r="I1650" s="39" t="s">
        <v>1598</v>
      </c>
      <c r="J1650" s="40" t="s">
        <v>5331</v>
      </c>
    </row>
    <row r="1651" spans="1:10" ht="28.5" x14ac:dyDescent="0.25">
      <c r="A1651" s="15" t="s">
        <v>1004</v>
      </c>
      <c r="B1651" s="42" t="str">
        <f>HYPERLINK(Table1[[#This Row],[Link]], Table1[[#This Row],[Pattern w/out Hyperlink]])</f>
        <v>Ultraflannel</v>
      </c>
      <c r="C1651" s="39">
        <f t="shared" si="25"/>
        <v>7</v>
      </c>
      <c r="D1651" s="39" t="s">
        <v>21</v>
      </c>
      <c r="E1651" s="39" t="s">
        <v>1466</v>
      </c>
      <c r="F1651" s="10">
        <v>80</v>
      </c>
      <c r="G1651" s="10"/>
      <c r="H1651" s="8" t="s">
        <v>2385</v>
      </c>
      <c r="I1651" s="39" t="s">
        <v>1598</v>
      </c>
      <c r="J1651" s="40" t="s">
        <v>5332</v>
      </c>
    </row>
    <row r="1652" spans="1:10" ht="28.5" x14ac:dyDescent="0.25">
      <c r="A1652" s="15" t="s">
        <v>1005</v>
      </c>
      <c r="B1652" s="42" t="str">
        <f>HYPERLINK(Table1[[#This Row],[Link]], Table1[[#This Row],[Pattern w/out Hyperlink]])</f>
        <v>Ultraposh</v>
      </c>
      <c r="C1652" s="39">
        <f t="shared" si="25"/>
        <v>7</v>
      </c>
      <c r="D1652" s="39" t="s">
        <v>21</v>
      </c>
      <c r="E1652" s="39" t="s">
        <v>1466</v>
      </c>
      <c r="F1652" s="10">
        <v>80</v>
      </c>
      <c r="G1652" s="10"/>
      <c r="H1652" s="8" t="s">
        <v>2386</v>
      </c>
      <c r="I1652" s="39" t="s">
        <v>1598</v>
      </c>
      <c r="J1652" s="40" t="s">
        <v>5333</v>
      </c>
    </row>
    <row r="1653" spans="1:10" ht="28.5" x14ac:dyDescent="0.25">
      <c r="A1653" s="15" t="s">
        <v>7627</v>
      </c>
      <c r="B1653" s="41" t="str">
        <f>HYPERLINK(Table1[[#This Row],[Link]], Table1[[#This Row],[Pattern w/out Hyperlink]])</f>
        <v>Ultratweed</v>
      </c>
      <c r="C1653" s="39">
        <f t="shared" si="25"/>
        <v>7</v>
      </c>
      <c r="D1653" s="39" t="s">
        <v>21</v>
      </c>
      <c r="E1653" s="39" t="s">
        <v>1466</v>
      </c>
      <c r="F1653" s="10">
        <v>83</v>
      </c>
      <c r="G1653" s="10"/>
      <c r="H1653" s="8" t="s">
        <v>7628</v>
      </c>
      <c r="I1653" s="39" t="s">
        <v>5090</v>
      </c>
      <c r="J1653" s="40" t="s">
        <v>5332</v>
      </c>
    </row>
    <row r="1654" spans="1:10" x14ac:dyDescent="0.25">
      <c r="A1654" s="15" t="s">
        <v>7629</v>
      </c>
      <c r="B1654" s="41" t="str">
        <f>HYPERLINK(Table1[[#This Row],[Link]], Table1[[#This Row],[Pattern w/out Hyperlink]])</f>
        <v>Unforgettable</v>
      </c>
      <c r="C1654" s="39">
        <f t="shared" si="25"/>
        <v>7</v>
      </c>
      <c r="D1654" s="39" t="s">
        <v>21</v>
      </c>
      <c r="E1654" s="39" t="s">
        <v>1466</v>
      </c>
      <c r="F1654" s="10">
        <v>76</v>
      </c>
      <c r="G1654" s="10"/>
      <c r="H1654" s="8" t="s">
        <v>7630</v>
      </c>
      <c r="I1654" s="39" t="s">
        <v>1598</v>
      </c>
      <c r="J1654" s="40" t="s">
        <v>5144</v>
      </c>
    </row>
    <row r="1655" spans="1:10" ht="28.5" x14ac:dyDescent="0.25">
      <c r="A1655" s="15" t="s">
        <v>5071</v>
      </c>
      <c r="B1655" s="41" t="str">
        <f>HYPERLINK(Table1[[#This Row],[Link]], Table1[[#This Row],[Pattern w/out Hyperlink]])</f>
        <v>Upgrade</v>
      </c>
      <c r="C1655" s="39">
        <f t="shared" si="25"/>
        <v>7</v>
      </c>
      <c r="D1655" s="39" t="s">
        <v>22</v>
      </c>
      <c r="E1655" s="39" t="s">
        <v>1466</v>
      </c>
      <c r="F1655" s="10">
        <f>Table1[[#This Row],[USD Pricing]]*Exchange!$A$1</f>
        <v>81.199999999999989</v>
      </c>
      <c r="G1655" s="10">
        <v>58</v>
      </c>
      <c r="H1655" s="8" t="s">
        <v>5072</v>
      </c>
      <c r="I1655" s="39" t="s">
        <v>0</v>
      </c>
      <c r="J1655" s="40" t="s">
        <v>6160</v>
      </c>
    </row>
    <row r="1656" spans="1:10" ht="28.5" x14ac:dyDescent="0.25">
      <c r="A1656" s="15" t="s">
        <v>1008</v>
      </c>
      <c r="B1656" s="41" t="str">
        <f>HYPERLINK(Table1[[#This Row],[Link]], Table1[[#This Row],[Pattern w/out Hyperlink]])</f>
        <v>Utopia</v>
      </c>
      <c r="C1656" s="39">
        <f t="shared" si="25"/>
        <v>7</v>
      </c>
      <c r="D1656" s="39" t="s">
        <v>2680</v>
      </c>
      <c r="E1656" s="39" t="s">
        <v>1466</v>
      </c>
      <c r="F1656" s="10">
        <f>Table1[[#This Row],[USD Pricing]]*Exchange!$A$1</f>
        <v>76.649999999999991</v>
      </c>
      <c r="G1656" s="10">
        <v>54.75</v>
      </c>
      <c r="H1656" s="8" t="s">
        <v>7248</v>
      </c>
      <c r="I1656" s="39" t="s">
        <v>1598</v>
      </c>
      <c r="J1656" s="40" t="s">
        <v>6082</v>
      </c>
    </row>
    <row r="1657" spans="1:10" x14ac:dyDescent="0.25">
      <c r="A1657" s="15" t="s">
        <v>4581</v>
      </c>
      <c r="B1657" s="41" t="str">
        <f>HYPERLINK(Table1[[#This Row],[Link]], Table1[[#This Row],[Pattern w/out Hyperlink]])</f>
        <v>Valley</v>
      </c>
      <c r="C1657" s="39">
        <f t="shared" si="25"/>
        <v>7</v>
      </c>
      <c r="D1657" s="39" t="s">
        <v>23</v>
      </c>
      <c r="E1657" s="39" t="s">
        <v>1466</v>
      </c>
      <c r="F1657" s="10">
        <v>83.25</v>
      </c>
      <c r="G1657" s="10"/>
      <c r="H1657" s="8" t="s">
        <v>4582</v>
      </c>
      <c r="I1657" s="39" t="s">
        <v>0</v>
      </c>
      <c r="J1657" s="40" t="s">
        <v>5150</v>
      </c>
    </row>
    <row r="1658" spans="1:10" x14ac:dyDescent="0.25">
      <c r="A1658" s="15" t="s">
        <v>1015</v>
      </c>
      <c r="B1658" s="42" t="str">
        <f>HYPERLINK(Table1[[#This Row],[Link]], Table1[[#This Row],[Pattern w/out Hyperlink]])</f>
        <v>Vault</v>
      </c>
      <c r="C1658" s="39">
        <f t="shared" si="25"/>
        <v>7</v>
      </c>
      <c r="D1658" s="39" t="s">
        <v>26</v>
      </c>
      <c r="E1658" s="39" t="s">
        <v>1466</v>
      </c>
      <c r="F1658" s="10">
        <v>76.75</v>
      </c>
      <c r="G1658" s="10"/>
      <c r="H1658" s="8" t="s">
        <v>1190</v>
      </c>
      <c r="I1658" s="39" t="s">
        <v>0</v>
      </c>
      <c r="J1658" s="40" t="s">
        <v>5176</v>
      </c>
    </row>
    <row r="1659" spans="1:10" ht="28.5" x14ac:dyDescent="0.25">
      <c r="A1659" s="15" t="s">
        <v>1017</v>
      </c>
      <c r="B1659" s="42" t="str">
        <f>HYPERLINK(Table1[[#This Row],[Link]], Table1[[#This Row],[Pattern w/out Hyperlink]])</f>
        <v>Veer</v>
      </c>
      <c r="C1659" s="39">
        <f t="shared" si="25"/>
        <v>7</v>
      </c>
      <c r="D1659" s="39" t="s">
        <v>23</v>
      </c>
      <c r="E1659" s="39" t="s">
        <v>1466</v>
      </c>
      <c r="F1659" s="10">
        <v>79</v>
      </c>
      <c r="G1659" s="10"/>
      <c r="H1659" s="8" t="s">
        <v>1420</v>
      </c>
      <c r="I1659" s="39" t="s">
        <v>1598</v>
      </c>
      <c r="J1659" s="40" t="s">
        <v>5822</v>
      </c>
    </row>
    <row r="1660" spans="1:10" ht="28.5" x14ac:dyDescent="0.25">
      <c r="A1660" s="15" t="s">
        <v>1017</v>
      </c>
      <c r="B1660" s="41" t="str">
        <f>HYPERLINK(Table1[[#This Row],[Link]], Table1[[#This Row],[Pattern w/out Hyperlink]])</f>
        <v>Veer</v>
      </c>
      <c r="C1660" s="39">
        <f t="shared" si="25"/>
        <v>7</v>
      </c>
      <c r="D1660" s="39" t="s">
        <v>2680</v>
      </c>
      <c r="E1660" s="39" t="s">
        <v>1466</v>
      </c>
      <c r="F1660" s="10">
        <f>Table1[[#This Row],[USD Pricing]]*Exchange!$A$1</f>
        <v>77</v>
      </c>
      <c r="G1660" s="10">
        <v>55</v>
      </c>
      <c r="H1660" s="8" t="s">
        <v>7249</v>
      </c>
      <c r="I1660" s="39" t="s">
        <v>0</v>
      </c>
      <c r="J1660" s="40" t="s">
        <v>6083</v>
      </c>
    </row>
    <row r="1661" spans="1:10" x14ac:dyDescent="0.25">
      <c r="A1661" s="15" t="s">
        <v>8723</v>
      </c>
      <c r="B1661" s="41" t="str">
        <f>HYPERLINK(Table1[[#This Row],[Link]], Table1[[#This Row],[Pattern w/out Hyperlink]])</f>
        <v>Velvet Underground</v>
      </c>
      <c r="C1661" s="39">
        <f t="shared" si="25"/>
        <v>7</v>
      </c>
      <c r="D1661" s="39" t="s">
        <v>8491</v>
      </c>
      <c r="E1661" s="39" t="s">
        <v>1466</v>
      </c>
      <c r="F1661" s="10">
        <v>81</v>
      </c>
      <c r="G1661" s="10"/>
      <c r="H1661" s="8" t="s">
        <v>8724</v>
      </c>
      <c r="I1661" s="39" t="s">
        <v>1598</v>
      </c>
      <c r="J1661" s="40" t="s">
        <v>5144</v>
      </c>
    </row>
    <row r="1662" spans="1:10" x14ac:dyDescent="0.25">
      <c r="A1662" s="15" t="s">
        <v>4054</v>
      </c>
      <c r="B1662" s="41" t="str">
        <f>HYPERLINK(Table1[[#This Row],[Link]], Table1[[#This Row],[Pattern w/out Hyperlink]])</f>
        <v>Vertex</v>
      </c>
      <c r="C1662" s="39">
        <f t="shared" si="25"/>
        <v>7</v>
      </c>
      <c r="D1662" s="39" t="s">
        <v>24</v>
      </c>
      <c r="E1662" s="39" t="s">
        <v>1466</v>
      </c>
      <c r="F1662" s="10">
        <f>Table1[[#This Row],[USD Pricing]]*Exchange!$A$1</f>
        <v>76.929999999999993</v>
      </c>
      <c r="G1662" s="10">
        <v>54.95</v>
      </c>
      <c r="H1662" s="8" t="s">
        <v>7096</v>
      </c>
      <c r="I1662" s="39" t="s">
        <v>0</v>
      </c>
      <c r="J1662" s="40" t="s">
        <v>5150</v>
      </c>
    </row>
    <row r="1663" spans="1:10" x14ac:dyDescent="0.25">
      <c r="A1663" s="15" t="s">
        <v>1631</v>
      </c>
      <c r="B1663" s="42" t="str">
        <f>HYPERLINK(Table1[[#This Row],[Link]], Table1[[#This Row],[Pattern w/out Hyperlink]])</f>
        <v>Victoria</v>
      </c>
      <c r="C1663" s="39">
        <f t="shared" si="25"/>
        <v>7</v>
      </c>
      <c r="D1663" s="39" t="s">
        <v>26</v>
      </c>
      <c r="E1663" s="39" t="s">
        <v>1466</v>
      </c>
      <c r="F1663" s="10">
        <v>83.25</v>
      </c>
      <c r="G1663" s="10"/>
      <c r="H1663" s="8" t="s">
        <v>1630</v>
      </c>
      <c r="I1663" s="39" t="s">
        <v>5090</v>
      </c>
      <c r="J1663" s="40" t="s">
        <v>5144</v>
      </c>
    </row>
    <row r="1664" spans="1:10" x14ac:dyDescent="0.25">
      <c r="A1664" s="15" t="s">
        <v>1040</v>
      </c>
      <c r="B1664" s="42" t="str">
        <f>HYPERLINK(Table1[[#This Row],[Link]], Table1[[#This Row],[Pattern w/out Hyperlink]])</f>
        <v>Watercolor</v>
      </c>
      <c r="C1664" s="39">
        <f t="shared" si="25"/>
        <v>7</v>
      </c>
      <c r="D1664" s="39" t="s">
        <v>20</v>
      </c>
      <c r="E1664" s="39" t="s">
        <v>1466</v>
      </c>
      <c r="F1664" s="10">
        <f>Table1[[#This Row],[USD Pricing]]*Exchange!$A$1</f>
        <v>78.33</v>
      </c>
      <c r="G1664" s="10">
        <v>55.95</v>
      </c>
      <c r="H1664" s="8" t="s">
        <v>7480</v>
      </c>
      <c r="I1664" s="39" t="s">
        <v>0</v>
      </c>
      <c r="J1664" s="40" t="s">
        <v>5144</v>
      </c>
    </row>
    <row r="1665" spans="1:10" x14ac:dyDescent="0.25">
      <c r="A1665" s="15" t="s">
        <v>1047</v>
      </c>
      <c r="B1665" s="42" t="str">
        <f>HYPERLINK(Table1[[#This Row],[Link]], Table1[[#This Row],[Pattern w/out Hyperlink]])</f>
        <v>Whim</v>
      </c>
      <c r="C1665" s="39">
        <f t="shared" si="25"/>
        <v>7</v>
      </c>
      <c r="D1665" s="39" t="s">
        <v>27</v>
      </c>
      <c r="E1665" s="39" t="s">
        <v>1466</v>
      </c>
      <c r="F1665" s="10">
        <v>75.25</v>
      </c>
      <c r="G1665" s="10"/>
      <c r="H1665" s="15" t="s">
        <v>1380</v>
      </c>
      <c r="I1665" s="39" t="s">
        <v>5090</v>
      </c>
      <c r="J1665" s="40" t="s">
        <v>5144</v>
      </c>
    </row>
    <row r="1666" spans="1:10" ht="28.5" x14ac:dyDescent="0.25">
      <c r="A1666" s="15" t="s">
        <v>1053</v>
      </c>
      <c r="B1666" s="42" t="str">
        <f>HYPERLINK(Table1[[#This Row],[Link]], Table1[[#This Row],[Pattern w/out Hyperlink]])</f>
        <v>Willow</v>
      </c>
      <c r="C1666" s="39">
        <f t="shared" ref="C1666:C1729" si="26">IF(F1666&lt;=$L$1,$K$1,IF(AND(F1666&gt;=$L$2,F1666&lt;=$M$2),$K$2,IF(AND(F1666&gt;=$L$3,F1666&lt;=$M$3),$K$3,IF(AND(F1666&gt;=$L$4,F1666&lt;=$M$4),$K$4,IF(AND(F1666&gt;=$L$5,F1666&lt;=$M$5),$K$5,IF(AND(F1666&gt;=$L$6,F1666&lt;=$M$6),$K$6,IF(AND(F1666&gt;=$L$7,F1666&lt;=$M$7),$K$7,IF(AND(F1666&gt;=$L$8,F1666&lt;=$M$8),$K$8,IF(AND(F1666&gt;=$L$9,F1666&lt;=$M$9),$K$9,IF(AND(F1666&gt;$L$10,F1666&lt;=$M$10),$K$10,IF(AND(F1666&gt;=$L$11,F1666&lt;=$M$11),$K$11,IF(AND(F1666&gt;=$L$12,F1666&lt;=$M$12),$K$12,IF(AND(F1666&gt;=$L$13,F1666&lt;=$M$13),$K$13,IF(AND(F1666&gt;=$L$14,F1666&lt;=$M$14),$K$14,IF(AND(F1666&gt;=$L$15,F1666&lt;=$M$15),$K$15,IF(AND(F1666&gt;=$L$16,F1666&lt;=$M$16),$K$16,IF(AND(F1666&gt;=$L$17,F1666&lt;=$M$17),$K$17,IF(AND(F1666&gt;=$L$18,F1666&lt;=$M$18),$K$18,IF(AND(F1666&gt;=$L$19,F1666&lt;=$M$19),$K$19,IF(AND(F1666&gt;=$L$20,F1666&lt;=$M$20),$K$20,IF(AND(F1666&gt;=$L$21,F1666&lt;=$M$21),$K$21,IF(AND(F1666&gt;=$L$22,F1666&lt;=$M$22),$K$22,IF(AND(F1666&gt;=$L$23,F1666&lt;=$M$23),$K$23,IF(AND(F1666&gt;=$L$24,F1666&lt;=$M$24),$K$24,IF(AND(F1666&gt;=$L$25,F1666&lt;=$M$25),$K$25,IF(AND(F1666&gt;=$L$26,F1666&lt;=$M$26),$K$26,IF(AND(F1666&gt;=$L$27,F1666&lt;=$M$27),$K$27,IF(AND(F1666&gt;=$L$28,F1666&lt;=$M$28),$K$28,IF(AND(F1666&gt;=$L$29,F1666&lt;=$M$29),$K$29,IF(AND(F1666&gt;=$L$30,F1666&lt;=$M$30),$K$30,IF(AND(F1666&gt;=$L$31,F1666&lt;=$M$31),$K$31,IF(AND(F1666&gt;=$L$32,F1666&lt;=$M$32),$K$32,""))))))))))))))))))))))))))))))))</f>
        <v>7</v>
      </c>
      <c r="D1666" s="39" t="s">
        <v>23</v>
      </c>
      <c r="E1666" s="39" t="s">
        <v>1466</v>
      </c>
      <c r="F1666" s="10">
        <v>84</v>
      </c>
      <c r="G1666" s="10"/>
      <c r="H1666" s="8" t="s">
        <v>1422</v>
      </c>
      <c r="I1666" s="39" t="s">
        <v>0</v>
      </c>
      <c r="J1666" s="40" t="s">
        <v>5827</v>
      </c>
    </row>
    <row r="1667" spans="1:10" ht="28.5" x14ac:dyDescent="0.25">
      <c r="A1667" s="15" t="s">
        <v>4058</v>
      </c>
      <c r="B1667" s="41" t="str">
        <f>HYPERLINK(Table1[[#This Row],[Link]], Table1[[#This Row],[Pattern w/out Hyperlink]])</f>
        <v>Wilson</v>
      </c>
      <c r="C1667" s="39">
        <f t="shared" si="26"/>
        <v>7</v>
      </c>
      <c r="D1667" s="39" t="s">
        <v>24</v>
      </c>
      <c r="E1667" s="39" t="s">
        <v>1466</v>
      </c>
      <c r="F1667" s="10">
        <f>Table1[[#This Row],[USD Pricing]]*Exchange!$A$1</f>
        <v>83.929999999999993</v>
      </c>
      <c r="G1667" s="10">
        <v>59.95</v>
      </c>
      <c r="H1667" s="8" t="s">
        <v>7103</v>
      </c>
      <c r="I1667" s="39" t="s">
        <v>0</v>
      </c>
      <c r="J1667" s="40" t="s">
        <v>5156</v>
      </c>
    </row>
    <row r="1668" spans="1:10" x14ac:dyDescent="0.25">
      <c r="A1668" s="15" t="s">
        <v>1063</v>
      </c>
      <c r="B1668" s="42" t="str">
        <f>HYPERLINK(Table1[[#This Row],[Link]], Table1[[#This Row],[Pattern w/out Hyperlink]])</f>
        <v>Xanadu</v>
      </c>
      <c r="C1668" s="39">
        <f t="shared" si="26"/>
        <v>7</v>
      </c>
      <c r="D1668" s="39" t="s">
        <v>24</v>
      </c>
      <c r="E1668" s="39" t="s">
        <v>1466</v>
      </c>
      <c r="F1668" s="10">
        <f>Table1[[#This Row],[USD Pricing]]*Exchange!$A$1</f>
        <v>83.929999999999993</v>
      </c>
      <c r="G1668" s="10">
        <v>59.95</v>
      </c>
      <c r="H1668" s="8" t="s">
        <v>2043</v>
      </c>
      <c r="I1668" s="39" t="s">
        <v>0</v>
      </c>
      <c r="J1668" s="40" t="s">
        <v>5519</v>
      </c>
    </row>
    <row r="1669" spans="1:10" x14ac:dyDescent="0.25">
      <c r="A1669" s="15" t="s">
        <v>5479</v>
      </c>
      <c r="B1669" s="41" t="str">
        <f>HYPERLINK(Table1[[#This Row],[Link]], Table1[[#This Row],[Pattern w/out Hyperlink]])</f>
        <v>Xorel Cover</v>
      </c>
      <c r="C1669" s="39">
        <f t="shared" si="26"/>
        <v>7</v>
      </c>
      <c r="D1669" s="39" t="s">
        <v>2494</v>
      </c>
      <c r="E1669" s="39" t="s">
        <v>1466</v>
      </c>
      <c r="F1669" s="10">
        <f>Table1[[#This Row],[USD Pricing]]*Exchange!$A$1</f>
        <v>77.867999999999995</v>
      </c>
      <c r="G1669" s="10">
        <v>55.62</v>
      </c>
      <c r="H1669" s="8" t="s">
        <v>7278</v>
      </c>
      <c r="I1669" s="39" t="s">
        <v>0</v>
      </c>
      <c r="J1669" s="40" t="s">
        <v>5467</v>
      </c>
    </row>
    <row r="1670" spans="1:10" x14ac:dyDescent="0.25">
      <c r="A1670" s="15" t="s">
        <v>5482</v>
      </c>
      <c r="B1670" s="41" t="str">
        <f>HYPERLINK(Table1[[#This Row],[Link]], Table1[[#This Row],[Pattern w/out Hyperlink]])</f>
        <v>Xorel Dover</v>
      </c>
      <c r="C1670" s="39">
        <f t="shared" si="26"/>
        <v>7</v>
      </c>
      <c r="D1670" s="39" t="s">
        <v>2494</v>
      </c>
      <c r="E1670" s="39" t="s">
        <v>1466</v>
      </c>
      <c r="F1670" s="10">
        <f>Table1[[#This Row],[USD Pricing]]*Exchange!$A$1</f>
        <v>77.867999999999995</v>
      </c>
      <c r="G1670" s="10">
        <v>55.62</v>
      </c>
      <c r="H1670" s="8" t="s">
        <v>4170</v>
      </c>
      <c r="I1670" s="39" t="s">
        <v>0</v>
      </c>
      <c r="J1670" s="40" t="s">
        <v>5467</v>
      </c>
    </row>
    <row r="1671" spans="1:10" x14ac:dyDescent="0.25">
      <c r="A1671" s="15" t="s">
        <v>5485</v>
      </c>
      <c r="B1671" s="41" t="str">
        <f>HYPERLINK(Table1[[#This Row],[Link]], Table1[[#This Row],[Pattern w/out Hyperlink]])</f>
        <v>Xorel Flash Back</v>
      </c>
      <c r="C1671" s="39">
        <f t="shared" si="26"/>
        <v>7</v>
      </c>
      <c r="D1671" s="39" t="s">
        <v>2494</v>
      </c>
      <c r="E1671" s="39" t="s">
        <v>1466</v>
      </c>
      <c r="F1671" s="10">
        <f>Table1[[#This Row],[USD Pricing]]*Exchange!$A$1</f>
        <v>76.426000000000002</v>
      </c>
      <c r="G1671" s="10">
        <v>54.59</v>
      </c>
      <c r="H1671" s="8" t="s">
        <v>2543</v>
      </c>
      <c r="I1671" s="39" t="s">
        <v>0</v>
      </c>
      <c r="J1671" s="40" t="s">
        <v>5467</v>
      </c>
    </row>
    <row r="1672" spans="1:10" x14ac:dyDescent="0.25">
      <c r="A1672" s="15" t="s">
        <v>5486</v>
      </c>
      <c r="B1672" s="41" t="str">
        <f>HYPERLINK(Table1[[#This Row],[Link]], Table1[[#This Row],[Pattern w/out Hyperlink]])</f>
        <v>Xorel Flux</v>
      </c>
      <c r="C1672" s="39">
        <f t="shared" si="26"/>
        <v>7</v>
      </c>
      <c r="D1672" s="39" t="s">
        <v>2494</v>
      </c>
      <c r="E1672" s="39" t="s">
        <v>1466</v>
      </c>
      <c r="F1672" s="10">
        <f>Table1[[#This Row],[USD Pricing]]*Exchange!$A$1</f>
        <v>76.426000000000002</v>
      </c>
      <c r="G1672" s="10">
        <v>54.59</v>
      </c>
      <c r="H1672" s="8" t="s">
        <v>2544</v>
      </c>
      <c r="I1672" s="39" t="s">
        <v>0</v>
      </c>
      <c r="J1672" s="40" t="s">
        <v>5467</v>
      </c>
    </row>
    <row r="1673" spans="1:10" x14ac:dyDescent="0.25">
      <c r="A1673" s="15" t="s">
        <v>5491</v>
      </c>
      <c r="B1673" s="41" t="str">
        <f>HYPERLINK(Table1[[#This Row],[Link]], Table1[[#This Row],[Pattern w/out Hyperlink]])</f>
        <v>Xorel Havana</v>
      </c>
      <c r="C1673" s="39">
        <f t="shared" si="26"/>
        <v>7</v>
      </c>
      <c r="D1673" s="39" t="s">
        <v>2494</v>
      </c>
      <c r="E1673" s="39" t="s">
        <v>1466</v>
      </c>
      <c r="F1673" s="10">
        <f>Table1[[#This Row],[USD Pricing]]*Exchange!$A$1</f>
        <v>82.194000000000003</v>
      </c>
      <c r="G1673" s="10">
        <v>58.71</v>
      </c>
      <c r="H1673" s="8" t="s">
        <v>2548</v>
      </c>
      <c r="I1673" s="39" t="s">
        <v>0</v>
      </c>
      <c r="J1673" s="40" t="s">
        <v>5467</v>
      </c>
    </row>
    <row r="1674" spans="1:10" x14ac:dyDescent="0.25">
      <c r="A1674" s="15" t="s">
        <v>5512</v>
      </c>
      <c r="B1674" s="41" t="str">
        <f>HYPERLINK(Table1[[#This Row],[Link]], Table1[[#This Row],[Pattern w/out Hyperlink]])</f>
        <v>Xorel Switch</v>
      </c>
      <c r="C1674" s="39">
        <f t="shared" si="26"/>
        <v>7</v>
      </c>
      <c r="D1674" s="39" t="s">
        <v>2494</v>
      </c>
      <c r="E1674" s="39" t="s">
        <v>1466</v>
      </c>
      <c r="F1674" s="10">
        <f>Table1[[#This Row],[USD Pricing]]*Exchange!$A$1</f>
        <v>76.426000000000002</v>
      </c>
      <c r="G1674" s="10">
        <v>54.59</v>
      </c>
      <c r="H1674" s="8" t="s">
        <v>2645</v>
      </c>
      <c r="I1674" s="39" t="s">
        <v>0</v>
      </c>
      <c r="J1674" s="40" t="s">
        <v>5467</v>
      </c>
    </row>
    <row r="1675" spans="1:10" x14ac:dyDescent="0.25">
      <c r="A1675" s="15" t="s">
        <v>5517</v>
      </c>
      <c r="B1675" s="41" t="str">
        <f>HYPERLINK(Table1[[#This Row],[Link]], Table1[[#This Row],[Pattern w/out Hyperlink]])</f>
        <v>Xorel Windsor</v>
      </c>
      <c r="C1675" s="39">
        <f t="shared" si="26"/>
        <v>7</v>
      </c>
      <c r="D1675" s="39" t="s">
        <v>2494</v>
      </c>
      <c r="E1675" s="39" t="s">
        <v>1466</v>
      </c>
      <c r="F1675" s="10">
        <f>Table1[[#This Row],[USD Pricing]]*Exchange!$A$1</f>
        <v>77.867999999999995</v>
      </c>
      <c r="G1675" s="10">
        <v>55.62</v>
      </c>
      <c r="H1675" s="8" t="s">
        <v>4211</v>
      </c>
      <c r="I1675" s="39" t="s">
        <v>0</v>
      </c>
      <c r="J1675" s="40" t="s">
        <v>5467</v>
      </c>
    </row>
    <row r="1676" spans="1:10" x14ac:dyDescent="0.25">
      <c r="A1676" s="15" t="s">
        <v>6275</v>
      </c>
      <c r="B1676" s="41" t="str">
        <f>HYPERLINK(Table1[[#This Row],[Link]], Table1[[#This Row],[Pattern w/out Hyperlink]])</f>
        <v>Abeam</v>
      </c>
      <c r="C1676" s="39">
        <f t="shared" si="26"/>
        <v>8</v>
      </c>
      <c r="D1676" s="39" t="s">
        <v>28</v>
      </c>
      <c r="E1676" s="39" t="s">
        <v>1466</v>
      </c>
      <c r="F1676" s="10">
        <f>Table1[[#This Row],[USD Pricing]]*Exchange!$A$1</f>
        <v>91.699999999999989</v>
      </c>
      <c r="G1676" s="10">
        <v>65.5</v>
      </c>
      <c r="H1676" s="8" t="s">
        <v>6276</v>
      </c>
      <c r="I1676" s="39" t="s">
        <v>0</v>
      </c>
      <c r="J1676" s="40" t="s">
        <v>5908</v>
      </c>
    </row>
    <row r="1677" spans="1:10" ht="28.5" x14ac:dyDescent="0.25">
      <c r="A1677" s="15" t="s">
        <v>8</v>
      </c>
      <c r="B1677" s="41" t="str">
        <f>HYPERLINK(Table1[[#This Row],[Link]], Table1[[#This Row],[Pattern w/out Hyperlink]])</f>
        <v>Acapella</v>
      </c>
      <c r="C1677" s="39">
        <f t="shared" si="26"/>
        <v>8</v>
      </c>
      <c r="D1677" s="39" t="s">
        <v>2494</v>
      </c>
      <c r="E1677" s="39" t="s">
        <v>1466</v>
      </c>
      <c r="F1677" s="10">
        <f>Table1[[#This Row],[USD Pricing]]*Exchange!$A$1</f>
        <v>85.078000000000003</v>
      </c>
      <c r="G1677" s="10">
        <v>60.77</v>
      </c>
      <c r="H1677" s="8" t="s">
        <v>2495</v>
      </c>
      <c r="I1677" s="39" t="s">
        <v>0</v>
      </c>
      <c r="J1677" s="40" t="s">
        <v>5439</v>
      </c>
    </row>
    <row r="1678" spans="1:10" x14ac:dyDescent="0.25">
      <c r="A1678" s="15" t="s">
        <v>7657</v>
      </c>
      <c r="B1678" s="41" t="str">
        <f>HYPERLINK(Table1[[#This Row],[Link]], Table1[[#This Row],[Pattern w/out Hyperlink]])</f>
        <v>Airy</v>
      </c>
      <c r="C1678" s="39">
        <f t="shared" si="26"/>
        <v>8</v>
      </c>
      <c r="D1678" s="39" t="s">
        <v>27</v>
      </c>
      <c r="E1678" s="39" t="s">
        <v>1466</v>
      </c>
      <c r="F1678" s="10">
        <v>87.75</v>
      </c>
      <c r="G1678" s="10"/>
      <c r="H1678" s="8" t="s">
        <v>7658</v>
      </c>
      <c r="I1678" s="39" t="s">
        <v>0</v>
      </c>
      <c r="J1678" s="40" t="s">
        <v>5144</v>
      </c>
    </row>
    <row r="1679" spans="1:10" x14ac:dyDescent="0.25">
      <c r="A1679" s="15" t="s">
        <v>29</v>
      </c>
      <c r="B1679" s="42" t="str">
        <f>HYPERLINK(Table1[[#This Row],[Link]], Table1[[#This Row],[Pattern w/out Hyperlink]])</f>
        <v>Alignment</v>
      </c>
      <c r="C1679" s="39">
        <f t="shared" si="26"/>
        <v>8</v>
      </c>
      <c r="D1679" s="39" t="s">
        <v>22</v>
      </c>
      <c r="E1679" s="39" t="s">
        <v>1466</v>
      </c>
      <c r="F1679" s="10">
        <f>Table1[[#This Row],[USD Pricing]]*Exchange!$A$1</f>
        <v>88.13</v>
      </c>
      <c r="G1679" s="10">
        <v>62.95</v>
      </c>
      <c r="H1679" s="8" t="s">
        <v>1667</v>
      </c>
      <c r="I1679" s="39" t="s">
        <v>0</v>
      </c>
      <c r="J1679" s="40" t="s">
        <v>5424</v>
      </c>
    </row>
    <row r="1680" spans="1:10" ht="42.75" x14ac:dyDescent="0.25">
      <c r="A1680" s="15" t="s">
        <v>31</v>
      </c>
      <c r="B1680" s="41" t="str">
        <f>HYPERLINK(Table1[[#This Row],[Link]], Table1[[#This Row],[Pattern w/out Hyperlink]])</f>
        <v>Allure</v>
      </c>
      <c r="C1680" s="39">
        <f t="shared" si="26"/>
        <v>8</v>
      </c>
      <c r="D1680" s="39" t="s">
        <v>2680</v>
      </c>
      <c r="E1680" s="39" t="s">
        <v>1466</v>
      </c>
      <c r="F1680" s="10">
        <f>Table1[[#This Row],[USD Pricing]]*Exchange!$A$1</f>
        <v>93.1</v>
      </c>
      <c r="G1680" s="10">
        <v>66.5</v>
      </c>
      <c r="H1680" s="8" t="s">
        <v>7107</v>
      </c>
      <c r="I1680" s="39" t="s">
        <v>0</v>
      </c>
      <c r="J1680" s="40" t="s">
        <v>6029</v>
      </c>
    </row>
    <row r="1681" spans="1:10" x14ac:dyDescent="0.25">
      <c r="A1681" s="15" t="s">
        <v>4231</v>
      </c>
      <c r="B1681" s="41" t="str">
        <f>HYPERLINK(Table1[[#This Row],[Link]], Table1[[#This Row],[Pattern w/out Hyperlink]])</f>
        <v>Allusion</v>
      </c>
      <c r="C1681" s="39">
        <f t="shared" si="26"/>
        <v>8</v>
      </c>
      <c r="D1681" s="39" t="s">
        <v>2680</v>
      </c>
      <c r="E1681" s="39" t="s">
        <v>1466</v>
      </c>
      <c r="F1681" s="10">
        <f>Table1[[#This Row],[USD Pricing]]*Exchange!$A$1</f>
        <v>90.929999999999993</v>
      </c>
      <c r="G1681" s="10">
        <v>64.95</v>
      </c>
      <c r="H1681" s="8" t="s">
        <v>4232</v>
      </c>
      <c r="I1681" s="39" t="s">
        <v>0</v>
      </c>
      <c r="J1681" s="40" t="s">
        <v>5891</v>
      </c>
    </row>
    <row r="1682" spans="1:10" x14ac:dyDescent="0.25">
      <c r="A1682" s="15" t="s">
        <v>6643</v>
      </c>
      <c r="B1682" s="41" t="str">
        <f>HYPERLINK(Table1[[#This Row],[Link]], Table1[[#This Row],[Pattern w/out Hyperlink]])</f>
        <v>Antwerp Uph</v>
      </c>
      <c r="C1682" s="39">
        <f t="shared" si="26"/>
        <v>8</v>
      </c>
      <c r="D1682" s="39" t="s">
        <v>28</v>
      </c>
      <c r="E1682" s="39" t="s">
        <v>1466</v>
      </c>
      <c r="F1682" s="10">
        <f>Table1[[#This Row],[USD Pricing]]*Exchange!$A$1</f>
        <v>89.11</v>
      </c>
      <c r="G1682" s="10">
        <v>63.65</v>
      </c>
      <c r="H1682" s="8" t="s">
        <v>6644</v>
      </c>
      <c r="I1682" s="39" t="s">
        <v>1598</v>
      </c>
      <c r="J1682" s="40" t="s">
        <v>5144</v>
      </c>
    </row>
    <row r="1683" spans="1:10" ht="28.5" x14ac:dyDescent="0.25">
      <c r="A1683" s="15" t="s">
        <v>2901</v>
      </c>
      <c r="B1683" s="41" t="str">
        <f>HYPERLINK(Table1[[#This Row],[Link]], Table1[[#This Row],[Pattern w/out Hyperlink]])</f>
        <v>Appleseed</v>
      </c>
      <c r="C1683" s="39">
        <f t="shared" si="26"/>
        <v>8</v>
      </c>
      <c r="D1683" s="39" t="s">
        <v>27</v>
      </c>
      <c r="E1683" s="39" t="s">
        <v>1466</v>
      </c>
      <c r="F1683" s="10">
        <v>86.5</v>
      </c>
      <c r="G1683" s="10"/>
      <c r="H1683" s="15" t="s">
        <v>2902</v>
      </c>
      <c r="I1683" s="39" t="s">
        <v>5090</v>
      </c>
      <c r="J1683" s="40" t="s">
        <v>6167</v>
      </c>
    </row>
    <row r="1684" spans="1:10" ht="28.5" x14ac:dyDescent="0.25">
      <c r="A1684" s="15" t="s">
        <v>4239</v>
      </c>
      <c r="B1684" s="41" t="str">
        <f>HYPERLINK(Table1[[#This Row],[Link]], Table1[[#This Row],[Pattern w/out Hyperlink]])</f>
        <v>Arch</v>
      </c>
      <c r="C1684" s="39">
        <f t="shared" si="26"/>
        <v>8</v>
      </c>
      <c r="D1684" s="39" t="s">
        <v>2680</v>
      </c>
      <c r="E1684" s="39" t="s">
        <v>1466</v>
      </c>
      <c r="F1684" s="10">
        <f>Table1[[#This Row],[USD Pricing]]*Exchange!$A$1</f>
        <v>90.929999999999993</v>
      </c>
      <c r="G1684" s="10">
        <v>64.95</v>
      </c>
      <c r="H1684" s="8" t="s">
        <v>4240</v>
      </c>
      <c r="I1684" s="39" t="s">
        <v>0</v>
      </c>
      <c r="J1684" s="40" t="s">
        <v>6032</v>
      </c>
    </row>
    <row r="1685" spans="1:10" x14ac:dyDescent="0.25">
      <c r="A1685" s="15" t="s">
        <v>7818</v>
      </c>
      <c r="B1685" s="41" t="str">
        <f>HYPERLINK(Table1[[#This Row],[Link]], Table1[[#This Row],[Pattern w/out Hyperlink]])</f>
        <v>Areca</v>
      </c>
      <c r="C1685" s="39">
        <f t="shared" si="26"/>
        <v>8</v>
      </c>
      <c r="D1685" s="39" t="s">
        <v>3628</v>
      </c>
      <c r="E1685" s="39" t="s">
        <v>1466</v>
      </c>
      <c r="F1685" s="10">
        <f>Table1[[#This Row],[USD Pricing]]*Exchange!$A$1</f>
        <v>88.199999999999989</v>
      </c>
      <c r="G1685" s="10">
        <v>63</v>
      </c>
      <c r="H1685" s="8" t="s">
        <v>7819</v>
      </c>
      <c r="I1685" s="39" t="s">
        <v>5090</v>
      </c>
      <c r="J1685" s="40" t="s">
        <v>7820</v>
      </c>
    </row>
    <row r="1686" spans="1:10" x14ac:dyDescent="0.25">
      <c r="A1686" s="15" t="s">
        <v>3638</v>
      </c>
      <c r="B1686" s="41" t="str">
        <f>HYPERLINK(Table1[[#This Row],[Link]], Table1[[#This Row],[Pattern w/out Hyperlink]])</f>
        <v>Arion Stripes</v>
      </c>
      <c r="C1686" s="39">
        <f t="shared" si="26"/>
        <v>8</v>
      </c>
      <c r="D1686" s="39" t="s">
        <v>3628</v>
      </c>
      <c r="E1686" s="39" t="s">
        <v>1466</v>
      </c>
      <c r="F1686" s="10">
        <f>Table1[[#This Row],[USD Pricing]]*Exchange!$A$1</f>
        <v>88.199999999999989</v>
      </c>
      <c r="G1686" s="10">
        <v>63</v>
      </c>
      <c r="H1686" s="8" t="s">
        <v>3639</v>
      </c>
      <c r="I1686" s="39" t="s">
        <v>0</v>
      </c>
      <c r="J1686" s="40" t="s">
        <v>5931</v>
      </c>
    </row>
    <row r="1687" spans="1:10" x14ac:dyDescent="0.25">
      <c r="A1687" s="15" t="s">
        <v>61</v>
      </c>
      <c r="B1687" s="42" t="str">
        <f>HYPERLINK(Table1[[#This Row],[Link]], Table1[[#This Row],[Pattern w/out Hyperlink]])</f>
        <v>Array</v>
      </c>
      <c r="C1687" s="39">
        <f t="shared" si="26"/>
        <v>8</v>
      </c>
      <c r="D1687" s="39" t="s">
        <v>21</v>
      </c>
      <c r="E1687" s="39" t="s">
        <v>1466</v>
      </c>
      <c r="F1687" s="10">
        <v>94</v>
      </c>
      <c r="G1687" s="10"/>
      <c r="H1687" s="8" t="s">
        <v>2156</v>
      </c>
      <c r="I1687" s="39" t="s">
        <v>0</v>
      </c>
      <c r="J1687" s="40" t="s">
        <v>5149</v>
      </c>
    </row>
    <row r="1688" spans="1:10" ht="28.5" x14ac:dyDescent="0.25">
      <c r="A1688" s="15" t="s">
        <v>64</v>
      </c>
      <c r="B1688" s="42" t="str">
        <f>HYPERLINK(Table1[[#This Row],[Link]], Table1[[#This Row],[Pattern w/out Hyperlink]])</f>
        <v>Ascend</v>
      </c>
      <c r="C1688" s="39">
        <f t="shared" si="26"/>
        <v>8</v>
      </c>
      <c r="D1688" s="39" t="s">
        <v>28</v>
      </c>
      <c r="E1688" s="39" t="s">
        <v>1466</v>
      </c>
      <c r="F1688" s="10">
        <f>Table1[[#This Row],[USD Pricing]]*Exchange!$A$1</f>
        <v>88.199999999999989</v>
      </c>
      <c r="G1688" s="10">
        <v>63</v>
      </c>
      <c r="H1688" s="8" t="s">
        <v>6478</v>
      </c>
      <c r="I1688" s="39" t="s">
        <v>0</v>
      </c>
      <c r="J1688" s="40" t="s">
        <v>5872</v>
      </c>
    </row>
    <row r="1689" spans="1:10" ht="28.5" x14ac:dyDescent="0.25">
      <c r="A1689" s="15" t="s">
        <v>2905</v>
      </c>
      <c r="B1689" s="41" t="str">
        <f>HYPERLINK(Table1[[#This Row],[Link]], Table1[[#This Row],[Pattern w/out Hyperlink]])</f>
        <v>Atria</v>
      </c>
      <c r="C1689" s="39">
        <f t="shared" si="26"/>
        <v>8</v>
      </c>
      <c r="D1689" s="39" t="s">
        <v>27</v>
      </c>
      <c r="E1689" s="39" t="s">
        <v>1466</v>
      </c>
      <c r="F1689" s="10">
        <v>92.75</v>
      </c>
      <c r="G1689" s="10"/>
      <c r="H1689" s="15" t="s">
        <v>2906</v>
      </c>
      <c r="I1689" s="39" t="s">
        <v>0</v>
      </c>
      <c r="J1689" s="40" t="s">
        <v>6168</v>
      </c>
    </row>
    <row r="1690" spans="1:10" x14ac:dyDescent="0.25">
      <c r="A1690" s="15" t="s">
        <v>4250</v>
      </c>
      <c r="B1690" s="41" t="str">
        <f>HYPERLINK(Table1[[#This Row],[Link]], Table1[[#This Row],[Pattern w/out Hyperlink]])</f>
        <v>Ballad</v>
      </c>
      <c r="C1690" s="39">
        <f t="shared" si="26"/>
        <v>8</v>
      </c>
      <c r="D1690" s="39" t="s">
        <v>2680</v>
      </c>
      <c r="E1690" s="39" t="s">
        <v>1466</v>
      </c>
      <c r="F1690" s="10">
        <f>Table1[[#This Row],[USD Pricing]]*Exchange!$A$1</f>
        <v>93.1</v>
      </c>
      <c r="G1690" s="10">
        <v>66.5</v>
      </c>
      <c r="H1690" s="8" t="s">
        <v>7112</v>
      </c>
      <c r="I1690" s="39" t="s">
        <v>0</v>
      </c>
      <c r="J1690" s="40" t="s">
        <v>6034</v>
      </c>
    </row>
    <row r="1691" spans="1:10" ht="28.5" x14ac:dyDescent="0.25">
      <c r="A1691" s="15" t="s">
        <v>86</v>
      </c>
      <c r="B1691" s="42" t="str">
        <f>HYPERLINK(Table1[[#This Row],[Link]], Table1[[#This Row],[Pattern w/out Hyperlink]])</f>
        <v>Bark Cloth</v>
      </c>
      <c r="C1691" s="39">
        <f t="shared" si="26"/>
        <v>8</v>
      </c>
      <c r="D1691" s="39" t="s">
        <v>27</v>
      </c>
      <c r="E1691" s="39" t="s">
        <v>1466</v>
      </c>
      <c r="F1691" s="10">
        <v>89</v>
      </c>
      <c r="G1691" s="10"/>
      <c r="H1691" s="15" t="s">
        <v>1352</v>
      </c>
      <c r="I1691" s="39" t="s">
        <v>5090</v>
      </c>
      <c r="J1691" s="40" t="s">
        <v>6169</v>
      </c>
    </row>
    <row r="1692" spans="1:10" ht="28.5" x14ac:dyDescent="0.25">
      <c r="A1692" s="15" t="s">
        <v>2503</v>
      </c>
      <c r="B1692" s="41" t="str">
        <f>HYPERLINK(Table1[[#This Row],[Link]], Table1[[#This Row],[Pattern w/out Hyperlink]])</f>
        <v>Basket</v>
      </c>
      <c r="C1692" s="39">
        <f t="shared" si="26"/>
        <v>8</v>
      </c>
      <c r="D1692" s="39" t="s">
        <v>27</v>
      </c>
      <c r="E1692" s="39" t="s">
        <v>1466</v>
      </c>
      <c r="F1692" s="10">
        <v>91.5</v>
      </c>
      <c r="G1692" s="10"/>
      <c r="H1692" s="8" t="s">
        <v>7659</v>
      </c>
      <c r="I1692" s="39" t="s">
        <v>1598</v>
      </c>
      <c r="J1692" s="40" t="s">
        <v>7660</v>
      </c>
    </row>
    <row r="1693" spans="1:10" x14ac:dyDescent="0.25">
      <c r="A1693" s="15" t="s">
        <v>88</v>
      </c>
      <c r="B1693" s="42" t="str">
        <f>HYPERLINK(Table1[[#This Row],[Link]], Table1[[#This Row],[Pattern w/out Hyperlink]])</f>
        <v>Batik</v>
      </c>
      <c r="C1693" s="39">
        <f t="shared" si="26"/>
        <v>8</v>
      </c>
      <c r="D1693" s="39" t="s">
        <v>22</v>
      </c>
      <c r="E1693" s="39" t="s">
        <v>1466</v>
      </c>
      <c r="F1693" s="10">
        <f>Table1[[#This Row],[USD Pricing]]*Exchange!$A$1</f>
        <v>88.899999999999991</v>
      </c>
      <c r="G1693" s="10">
        <v>63.5</v>
      </c>
      <c r="H1693" s="8" t="s">
        <v>1669</v>
      </c>
      <c r="I1693" s="39" t="s">
        <v>0</v>
      </c>
      <c r="J1693" s="40" t="s">
        <v>6108</v>
      </c>
    </row>
    <row r="1694" spans="1:10" x14ac:dyDescent="0.25">
      <c r="A1694" s="15" t="s">
        <v>3309</v>
      </c>
      <c r="B1694" s="41" t="str">
        <f>HYPERLINK(Table1[[#This Row],[Link]], Table1[[#This Row],[Pattern w/out Hyperlink]])</f>
        <v>Beachcomber II 482</v>
      </c>
      <c r="C1694" s="39">
        <f t="shared" si="26"/>
        <v>8</v>
      </c>
      <c r="D1694" s="39" t="s">
        <v>28</v>
      </c>
      <c r="E1694" s="39" t="s">
        <v>1466</v>
      </c>
      <c r="F1694" s="10">
        <f>Table1[[#This Row],[USD Pricing]]*Exchange!$A$1</f>
        <v>92.399999999999991</v>
      </c>
      <c r="G1694" s="10">
        <v>66</v>
      </c>
      <c r="H1694" s="8" t="s">
        <v>6912</v>
      </c>
      <c r="I1694" s="39" t="s">
        <v>0</v>
      </c>
      <c r="J1694" s="40" t="s">
        <v>5150</v>
      </c>
    </row>
    <row r="1695" spans="1:10" x14ac:dyDescent="0.25">
      <c r="A1695" s="15" t="s">
        <v>7498</v>
      </c>
      <c r="B1695" s="41" t="str">
        <f>HYPERLINK(Table1[[#This Row],[Link]], Table1[[#This Row],[Pattern w/out Hyperlink]])</f>
        <v>Birdie</v>
      </c>
      <c r="C1695" s="39">
        <f t="shared" si="26"/>
        <v>8</v>
      </c>
      <c r="D1695" s="39" t="s">
        <v>21</v>
      </c>
      <c r="E1695" s="39" t="s">
        <v>1466</v>
      </c>
      <c r="F1695" s="10">
        <v>91</v>
      </c>
      <c r="G1695" s="10"/>
      <c r="H1695" s="8" t="s">
        <v>7499</v>
      </c>
      <c r="I1695" s="39" t="s">
        <v>0</v>
      </c>
      <c r="J1695" s="40" t="s">
        <v>5211</v>
      </c>
    </row>
    <row r="1696" spans="1:10" x14ac:dyDescent="0.25">
      <c r="A1696" s="15" t="s">
        <v>2509</v>
      </c>
      <c r="B1696" s="41" t="str">
        <f>HYPERLINK(Table1[[#This Row],[Link]], Table1[[#This Row],[Pattern w/out Hyperlink]])</f>
        <v>Boggle</v>
      </c>
      <c r="C1696" s="39">
        <f t="shared" si="26"/>
        <v>8</v>
      </c>
      <c r="D1696" s="39" t="s">
        <v>2494</v>
      </c>
      <c r="E1696" s="39" t="s">
        <v>1466</v>
      </c>
      <c r="F1696" s="10">
        <f>Table1[[#This Row],[USD Pricing]]*Exchange!$A$1</f>
        <v>89.403999999999996</v>
      </c>
      <c r="G1696" s="10">
        <v>63.86</v>
      </c>
      <c r="H1696" s="8" t="s">
        <v>2510</v>
      </c>
      <c r="I1696" s="39" t="s">
        <v>5090</v>
      </c>
      <c r="J1696" s="40" t="s">
        <v>5162</v>
      </c>
    </row>
    <row r="1697" spans="1:10" x14ac:dyDescent="0.25">
      <c r="A1697" s="15" t="s">
        <v>7500</v>
      </c>
      <c r="B1697" s="41" t="str">
        <f>HYPERLINK(Table1[[#This Row],[Link]], Table1[[#This Row],[Pattern w/out Hyperlink]])</f>
        <v>Bombora</v>
      </c>
      <c r="C1697" s="39">
        <f t="shared" si="26"/>
        <v>8</v>
      </c>
      <c r="D1697" s="39" t="s">
        <v>21</v>
      </c>
      <c r="E1697" s="39" t="s">
        <v>1466</v>
      </c>
      <c r="F1697" s="10">
        <v>94</v>
      </c>
      <c r="G1697" s="10"/>
      <c r="H1697" s="8" t="s">
        <v>7501</v>
      </c>
      <c r="I1697" s="39" t="s">
        <v>0</v>
      </c>
      <c r="J1697" s="40" t="s">
        <v>5211</v>
      </c>
    </row>
    <row r="1698" spans="1:10" x14ac:dyDescent="0.25">
      <c r="A1698" s="15" t="s">
        <v>124</v>
      </c>
      <c r="B1698" s="42" t="str">
        <f>HYPERLINK(Table1[[#This Row],[Link]], Table1[[#This Row],[Pattern w/out Hyperlink]])</f>
        <v>Boomerang</v>
      </c>
      <c r="C1698" s="39">
        <f t="shared" si="26"/>
        <v>8</v>
      </c>
      <c r="D1698" s="39" t="s">
        <v>1469</v>
      </c>
      <c r="E1698" s="39" t="s">
        <v>1466</v>
      </c>
      <c r="F1698" s="10">
        <v>86</v>
      </c>
      <c r="G1698" s="10"/>
      <c r="H1698" s="8" t="s">
        <v>3383</v>
      </c>
      <c r="I1698" s="39" t="s">
        <v>5090</v>
      </c>
      <c r="J1698" s="40" t="s">
        <v>5596</v>
      </c>
    </row>
    <row r="1699" spans="1:10" ht="28.5" x14ac:dyDescent="0.25">
      <c r="A1699" s="15" t="s">
        <v>138</v>
      </c>
      <c r="B1699" s="41" t="str">
        <f>HYPERLINK(Table1[[#This Row],[Link]], Table1[[#This Row],[Pattern w/out Hyperlink]])</f>
        <v>Brio</v>
      </c>
      <c r="C1699" s="39">
        <f t="shared" si="26"/>
        <v>8</v>
      </c>
      <c r="D1699" s="39" t="s">
        <v>2680</v>
      </c>
      <c r="E1699" s="39" t="s">
        <v>1466</v>
      </c>
      <c r="F1699" s="10">
        <f>Table1[[#This Row],[USD Pricing]]*Exchange!$A$1</f>
        <v>91</v>
      </c>
      <c r="G1699" s="10">
        <v>65</v>
      </c>
      <c r="H1699" s="8" t="s">
        <v>7114</v>
      </c>
      <c r="I1699" s="39" t="s">
        <v>5090</v>
      </c>
      <c r="J1699" s="40" t="s">
        <v>6037</v>
      </c>
    </row>
    <row r="1700" spans="1:10" x14ac:dyDescent="0.25">
      <c r="A1700" s="15" t="s">
        <v>141</v>
      </c>
      <c r="B1700" s="42" t="str">
        <f>HYPERLINK(Table1[[#This Row],[Link]], Table1[[#This Row],[Pattern w/out Hyperlink]])</f>
        <v>Broadband</v>
      </c>
      <c r="C1700" s="39">
        <f t="shared" si="26"/>
        <v>8</v>
      </c>
      <c r="D1700" s="39" t="s">
        <v>22</v>
      </c>
      <c r="E1700" s="39" t="s">
        <v>1466</v>
      </c>
      <c r="F1700" s="10">
        <f>Table1[[#This Row],[USD Pricing]]*Exchange!$A$1</f>
        <v>93.8</v>
      </c>
      <c r="G1700" s="10">
        <v>67</v>
      </c>
      <c r="H1700" s="8" t="s">
        <v>1678</v>
      </c>
      <c r="I1700" s="39" t="s">
        <v>0</v>
      </c>
      <c r="J1700" s="40" t="s">
        <v>5176</v>
      </c>
    </row>
    <row r="1701" spans="1:10" x14ac:dyDescent="0.25">
      <c r="A1701" s="15" t="s">
        <v>3505</v>
      </c>
      <c r="B1701" s="41" t="str">
        <f>HYPERLINK(Table1[[#This Row],[Link]], Table1[[#This Row],[Pattern w/out Hyperlink]])</f>
        <v>Broken Twill Weave</v>
      </c>
      <c r="C1701" s="39">
        <f t="shared" si="26"/>
        <v>8</v>
      </c>
      <c r="D1701" s="39" t="s">
        <v>3509</v>
      </c>
      <c r="E1701" s="39" t="s">
        <v>1466</v>
      </c>
      <c r="F1701" s="10">
        <f>Table1[[#This Row],[USD Pricing]]*Exchange!$A$1</f>
        <v>88.521999999999991</v>
      </c>
      <c r="G1701" s="10">
        <v>63.23</v>
      </c>
      <c r="H1701" s="8" t="s">
        <v>3564</v>
      </c>
      <c r="I1701" s="39" t="s">
        <v>1598</v>
      </c>
      <c r="J1701" s="40" t="s">
        <v>5150</v>
      </c>
    </row>
    <row r="1702" spans="1:10" x14ac:dyDescent="0.25">
      <c r="A1702" s="15" t="s">
        <v>2923</v>
      </c>
      <c r="B1702" s="41" t="str">
        <f>HYPERLINK(Table1[[#This Row],[Link]], Table1[[#This Row],[Pattern w/out Hyperlink]])</f>
        <v>Building Blocks</v>
      </c>
      <c r="C1702" s="39">
        <f t="shared" si="26"/>
        <v>8</v>
      </c>
      <c r="D1702" s="39" t="s">
        <v>27</v>
      </c>
      <c r="E1702" s="39" t="s">
        <v>1466</v>
      </c>
      <c r="F1702" s="10">
        <v>91.5</v>
      </c>
      <c r="G1702" s="10"/>
      <c r="H1702" s="15" t="s">
        <v>2924</v>
      </c>
      <c r="I1702" s="39" t="s">
        <v>0</v>
      </c>
      <c r="J1702" s="40" t="s">
        <v>6043</v>
      </c>
    </row>
    <row r="1703" spans="1:10" x14ac:dyDescent="0.25">
      <c r="A1703" s="15" t="s">
        <v>149</v>
      </c>
      <c r="B1703" s="42" t="str">
        <f>HYPERLINK(Table1[[#This Row],[Link]], Table1[[#This Row],[Pattern w/out Hyperlink]])</f>
        <v>Burkina</v>
      </c>
      <c r="C1703" s="39">
        <f t="shared" si="26"/>
        <v>8</v>
      </c>
      <c r="D1703" s="39" t="s">
        <v>26</v>
      </c>
      <c r="E1703" s="39" t="s">
        <v>1466</v>
      </c>
      <c r="F1703" s="10">
        <v>85.75</v>
      </c>
      <c r="G1703" s="10"/>
      <c r="H1703" s="8" t="s">
        <v>1140</v>
      </c>
      <c r="I1703" s="39" t="s">
        <v>0</v>
      </c>
      <c r="J1703" s="40" t="s">
        <v>7714</v>
      </c>
    </row>
    <row r="1704" spans="1:10" x14ac:dyDescent="0.25">
      <c r="A1704" s="15" t="s">
        <v>1607</v>
      </c>
      <c r="B1704" s="42" t="str">
        <f>HYPERLINK(Table1[[#This Row],[Link]], Table1[[#This Row],[Pattern w/out Hyperlink]])</f>
        <v>Calais Stripe</v>
      </c>
      <c r="C1704" s="39">
        <f t="shared" si="26"/>
        <v>8</v>
      </c>
      <c r="D1704" s="39" t="s">
        <v>26</v>
      </c>
      <c r="E1704" s="39" t="s">
        <v>1466</v>
      </c>
      <c r="F1704" s="10">
        <v>93.5</v>
      </c>
      <c r="G1704" s="10"/>
      <c r="H1704" s="8" t="s">
        <v>1606</v>
      </c>
      <c r="I1704" s="39" t="s">
        <v>0</v>
      </c>
      <c r="J1704" s="40" t="s">
        <v>5152</v>
      </c>
    </row>
    <row r="1705" spans="1:10" ht="28.5" x14ac:dyDescent="0.25">
      <c r="A1705" s="15" t="s">
        <v>153</v>
      </c>
      <c r="B1705" s="42" t="str">
        <f>HYPERLINK(Table1[[#This Row],[Link]], Table1[[#This Row],[Pattern w/out Hyperlink]])</f>
        <v>Calibration</v>
      </c>
      <c r="C1705" s="39">
        <f t="shared" si="26"/>
        <v>8</v>
      </c>
      <c r="D1705" s="39" t="s">
        <v>22</v>
      </c>
      <c r="E1705" s="39" t="s">
        <v>1466</v>
      </c>
      <c r="F1705" s="10">
        <f>Table1[[#This Row],[USD Pricing]]*Exchange!$A$1</f>
        <v>86.73</v>
      </c>
      <c r="G1705" s="10">
        <v>61.95</v>
      </c>
      <c r="H1705" s="8" t="s">
        <v>1680</v>
      </c>
      <c r="I1705" s="39" t="s">
        <v>0</v>
      </c>
      <c r="J1705" s="40" t="s">
        <v>5344</v>
      </c>
    </row>
    <row r="1706" spans="1:10" x14ac:dyDescent="0.25">
      <c r="A1706" s="15" t="s">
        <v>8176</v>
      </c>
      <c r="B1706" s="41" t="str">
        <f>HYPERLINK(Table1[[#This Row],[Link]], Table1[[#This Row],[Pattern w/out Hyperlink]])</f>
        <v>Caliper</v>
      </c>
      <c r="C1706" s="39">
        <f t="shared" si="26"/>
        <v>8</v>
      </c>
      <c r="D1706" s="39" t="s">
        <v>2668</v>
      </c>
      <c r="E1706" s="39" t="s">
        <v>1466</v>
      </c>
      <c r="F1706" s="10">
        <v>93</v>
      </c>
      <c r="G1706" s="10"/>
      <c r="H1706" s="8" t="s">
        <v>8177</v>
      </c>
      <c r="I1706" s="39" t="s">
        <v>0</v>
      </c>
      <c r="J1706" s="40" t="s">
        <v>5267</v>
      </c>
    </row>
    <row r="1707" spans="1:10" ht="28.5" x14ac:dyDescent="0.25">
      <c r="A1707" s="15" t="s">
        <v>3313</v>
      </c>
      <c r="B1707" s="41" t="str">
        <f>HYPERLINK(Table1[[#This Row],[Link]], Table1[[#This Row],[Pattern w/out Hyperlink]])</f>
        <v>Calypso II 483</v>
      </c>
      <c r="C1707" s="39">
        <f t="shared" si="26"/>
        <v>8</v>
      </c>
      <c r="D1707" s="39" t="s">
        <v>28</v>
      </c>
      <c r="E1707" s="39" t="s">
        <v>1466</v>
      </c>
      <c r="F1707" s="10">
        <f>Table1[[#This Row],[USD Pricing]]*Exchange!$A$1</f>
        <v>86.8</v>
      </c>
      <c r="G1707" s="10">
        <v>62</v>
      </c>
      <c r="H1707" s="8" t="s">
        <v>6916</v>
      </c>
      <c r="I1707" s="39" t="s">
        <v>0</v>
      </c>
      <c r="J1707" s="40" t="s">
        <v>5853</v>
      </c>
    </row>
    <row r="1708" spans="1:10" x14ac:dyDescent="0.25">
      <c r="A1708" s="15" t="s">
        <v>6669</v>
      </c>
      <c r="B1708" s="41" t="str">
        <f>HYPERLINK(Table1[[#This Row],[Link]], Table1[[#This Row],[Pattern w/out Hyperlink]])</f>
        <v>Casablanca</v>
      </c>
      <c r="C1708" s="39">
        <f t="shared" si="26"/>
        <v>8</v>
      </c>
      <c r="D1708" s="39" t="s">
        <v>28</v>
      </c>
      <c r="E1708" s="39" t="s">
        <v>1466</v>
      </c>
      <c r="F1708" s="10">
        <f>Table1[[#This Row],[USD Pricing]]*Exchange!$A$1</f>
        <v>85.259999999999991</v>
      </c>
      <c r="G1708" s="10">
        <v>60.9</v>
      </c>
      <c r="H1708" s="8" t="s">
        <v>6670</v>
      </c>
      <c r="I1708" s="39" t="s">
        <v>1598</v>
      </c>
      <c r="J1708" s="40" t="s">
        <v>5144</v>
      </c>
    </row>
    <row r="1709" spans="1:10" ht="28.5" x14ac:dyDescent="0.25">
      <c r="A1709" s="15" t="s">
        <v>167</v>
      </c>
      <c r="B1709" s="42" t="str">
        <f>HYPERLINK(Table1[[#This Row],[Link]], Table1[[#This Row],[Pattern w/out Hyperlink]])</f>
        <v>Central</v>
      </c>
      <c r="C1709" s="39">
        <f t="shared" si="26"/>
        <v>8</v>
      </c>
      <c r="D1709" s="39" t="s">
        <v>28</v>
      </c>
      <c r="E1709" s="39" t="s">
        <v>1466</v>
      </c>
      <c r="F1709" s="10">
        <f>Table1[[#This Row],[USD Pricing]]*Exchange!$A$1</f>
        <v>91</v>
      </c>
      <c r="G1709" s="10">
        <v>65</v>
      </c>
      <c r="H1709" s="8" t="s">
        <v>6480</v>
      </c>
      <c r="I1709" s="39" t="s">
        <v>0</v>
      </c>
      <c r="J1709" s="40" t="s">
        <v>5415</v>
      </c>
    </row>
    <row r="1710" spans="1:10" x14ac:dyDescent="0.25">
      <c r="A1710" s="15" t="s">
        <v>175</v>
      </c>
      <c r="B1710" s="42" t="str">
        <f>HYPERLINK(Table1[[#This Row],[Link]], Table1[[#This Row],[Pattern w/out Hyperlink]])</f>
        <v>Champagne</v>
      </c>
      <c r="C1710" s="39">
        <f t="shared" si="26"/>
        <v>8</v>
      </c>
      <c r="D1710" s="39" t="s">
        <v>21</v>
      </c>
      <c r="E1710" s="39" t="s">
        <v>1466</v>
      </c>
      <c r="F1710" s="10">
        <v>86</v>
      </c>
      <c r="G1710" s="10"/>
      <c r="H1710" s="8" t="s">
        <v>2179</v>
      </c>
      <c r="I1710" s="39" t="s">
        <v>1598</v>
      </c>
      <c r="J1710" s="40" t="s">
        <v>5144</v>
      </c>
    </row>
    <row r="1711" spans="1:10" ht="28.5" x14ac:dyDescent="0.25">
      <c r="A1711" s="15" t="s">
        <v>176</v>
      </c>
      <c r="B1711" s="42" t="str">
        <f>HYPERLINK(Table1[[#This Row],[Link]], Table1[[#This Row],[Pattern w/out Hyperlink]])</f>
        <v>Channel</v>
      </c>
      <c r="C1711" s="39">
        <f t="shared" si="26"/>
        <v>8</v>
      </c>
      <c r="D1711" s="39" t="s">
        <v>28</v>
      </c>
      <c r="E1711" s="39" t="s">
        <v>1466</v>
      </c>
      <c r="F1711" s="10">
        <f>Table1[[#This Row],[USD Pricing]]*Exchange!$A$1</f>
        <v>86.8</v>
      </c>
      <c r="G1711" s="10">
        <v>62</v>
      </c>
      <c r="H1711" s="8" t="s">
        <v>6481</v>
      </c>
      <c r="I1711" s="39" t="s">
        <v>0</v>
      </c>
      <c r="J1711" s="40" t="s">
        <v>5735</v>
      </c>
    </row>
    <row r="1712" spans="1:10" ht="28.5" x14ac:dyDescent="0.25">
      <c r="A1712" s="15" t="s">
        <v>1639</v>
      </c>
      <c r="B1712" s="42" t="str">
        <f>HYPERLINK(Table1[[#This Row],[Link]], Table1[[#This Row],[Pattern w/out Hyperlink]])</f>
        <v>Charisma</v>
      </c>
      <c r="C1712" s="39">
        <f t="shared" si="26"/>
        <v>8</v>
      </c>
      <c r="D1712" s="39" t="s">
        <v>20</v>
      </c>
      <c r="E1712" s="39" t="s">
        <v>1466</v>
      </c>
      <c r="F1712" s="10">
        <f>Table1[[#This Row],[USD Pricing]]*Exchange!$A$1</f>
        <v>90.929999999999993</v>
      </c>
      <c r="G1712" s="10">
        <v>64.95</v>
      </c>
      <c r="H1712" s="8" t="s">
        <v>7350</v>
      </c>
      <c r="I1712" s="39" t="s">
        <v>0</v>
      </c>
      <c r="J1712" s="40" t="s">
        <v>5148</v>
      </c>
    </row>
    <row r="1713" spans="1:10" ht="28.5" x14ac:dyDescent="0.25">
      <c r="A1713" s="15" t="s">
        <v>7855</v>
      </c>
      <c r="B1713" s="41" t="str">
        <f>HYPERLINK(Table1[[#This Row],[Link]], Table1[[#This Row],[Pattern w/out Hyperlink]])</f>
        <v>Checker</v>
      </c>
      <c r="C1713" s="39">
        <f t="shared" si="26"/>
        <v>8</v>
      </c>
      <c r="D1713" s="39" t="s">
        <v>27</v>
      </c>
      <c r="E1713" s="39" t="s">
        <v>1466</v>
      </c>
      <c r="F1713" s="10">
        <v>91.5</v>
      </c>
      <c r="G1713" s="10"/>
      <c r="H1713" s="8" t="s">
        <v>7856</v>
      </c>
      <c r="I1713" s="39" t="s">
        <v>5090</v>
      </c>
      <c r="J1713" s="40" t="s">
        <v>7660</v>
      </c>
    </row>
    <row r="1714" spans="1:10" ht="28.5" x14ac:dyDescent="0.25">
      <c r="A1714" s="15" t="s">
        <v>4258</v>
      </c>
      <c r="B1714" s="41" t="str">
        <f>HYPERLINK(Table1[[#This Row],[Link]], Table1[[#This Row],[Pattern w/out Hyperlink]])</f>
        <v>Chic</v>
      </c>
      <c r="C1714" s="39">
        <f t="shared" si="26"/>
        <v>8</v>
      </c>
      <c r="D1714" s="39" t="s">
        <v>2680</v>
      </c>
      <c r="E1714" s="39" t="s">
        <v>1466</v>
      </c>
      <c r="F1714" s="10">
        <f>Table1[[#This Row],[USD Pricing]]*Exchange!$A$1</f>
        <v>92.05</v>
      </c>
      <c r="G1714" s="10">
        <v>65.75</v>
      </c>
      <c r="H1714" s="8" t="s">
        <v>7116</v>
      </c>
      <c r="I1714" s="39" t="s">
        <v>0</v>
      </c>
      <c r="J1714" s="40" t="s">
        <v>6038</v>
      </c>
    </row>
    <row r="1715" spans="1:10" ht="28.5" x14ac:dyDescent="0.25">
      <c r="A1715" s="15" t="s">
        <v>4759</v>
      </c>
      <c r="B1715" s="41" t="str">
        <f>HYPERLINK(Table1[[#This Row],[Link]], Table1[[#This Row],[Pattern w/out Hyperlink]])</f>
        <v>Chindi</v>
      </c>
      <c r="C1715" s="39">
        <f t="shared" si="26"/>
        <v>8</v>
      </c>
      <c r="D1715" s="39" t="s">
        <v>21</v>
      </c>
      <c r="E1715" s="39" t="s">
        <v>1466</v>
      </c>
      <c r="F1715" s="10">
        <v>93</v>
      </c>
      <c r="G1715" s="10"/>
      <c r="H1715" s="8" t="s">
        <v>4760</v>
      </c>
      <c r="I1715" s="39" t="s">
        <v>0</v>
      </c>
      <c r="J1715" s="40" t="s">
        <v>5236</v>
      </c>
    </row>
    <row r="1716" spans="1:10" ht="28.5" x14ac:dyDescent="0.25">
      <c r="A1716" s="15" t="s">
        <v>6304</v>
      </c>
      <c r="B1716" s="41" t="str">
        <f>HYPERLINK(Table1[[#This Row],[Link]], Table1[[#This Row],[Pattern w/out Hyperlink]])</f>
        <v>Chit Chat</v>
      </c>
      <c r="C1716" s="39">
        <f t="shared" si="26"/>
        <v>8</v>
      </c>
      <c r="D1716" s="39" t="s">
        <v>28</v>
      </c>
      <c r="E1716" s="39" t="s">
        <v>1466</v>
      </c>
      <c r="F1716" s="10">
        <f>Table1[[#This Row],[USD Pricing]]*Exchange!$A$1</f>
        <v>85.399999999999991</v>
      </c>
      <c r="G1716" s="10">
        <v>61</v>
      </c>
      <c r="H1716" s="8" t="s">
        <v>6305</v>
      </c>
      <c r="I1716" s="39" t="s">
        <v>0</v>
      </c>
      <c r="J1716" s="40" t="s">
        <v>6306</v>
      </c>
    </row>
    <row r="1717" spans="1:10" x14ac:dyDescent="0.25">
      <c r="A1717" s="15" t="s">
        <v>187</v>
      </c>
      <c r="B1717" s="42" t="str">
        <f>HYPERLINK(Table1[[#This Row],[Link]], Table1[[#This Row],[Pattern w/out Hyperlink]])</f>
        <v>Chronicle</v>
      </c>
      <c r="C1717" s="39">
        <f t="shared" si="26"/>
        <v>8</v>
      </c>
      <c r="D1717" s="39" t="s">
        <v>21</v>
      </c>
      <c r="E1717" s="39" t="s">
        <v>1466</v>
      </c>
      <c r="F1717" s="10">
        <v>93</v>
      </c>
      <c r="G1717" s="10"/>
      <c r="H1717" s="8" t="s">
        <v>2184</v>
      </c>
      <c r="I1717" s="39" t="s">
        <v>0</v>
      </c>
      <c r="J1717" s="40" t="s">
        <v>5171</v>
      </c>
    </row>
    <row r="1718" spans="1:10" ht="28.5" x14ac:dyDescent="0.25">
      <c r="A1718" s="15" t="s">
        <v>188</v>
      </c>
      <c r="B1718" s="42" t="str">
        <f>HYPERLINK(Table1[[#This Row],[Link]], Table1[[#This Row],[Pattern w/out Hyperlink]])</f>
        <v>Cinema</v>
      </c>
      <c r="C1718" s="39">
        <f t="shared" si="26"/>
        <v>8</v>
      </c>
      <c r="D1718" s="39" t="s">
        <v>22</v>
      </c>
      <c r="E1718" s="39" t="s">
        <v>1466</v>
      </c>
      <c r="F1718" s="10">
        <f>Table1[[#This Row],[USD Pricing]]*Exchange!$A$1</f>
        <v>86.73</v>
      </c>
      <c r="G1718" s="10">
        <v>61.95</v>
      </c>
      <c r="H1718" s="8" t="s">
        <v>1684</v>
      </c>
      <c r="I1718" s="39" t="s">
        <v>0</v>
      </c>
      <c r="J1718" s="40" t="s">
        <v>6083</v>
      </c>
    </row>
    <row r="1719" spans="1:10" x14ac:dyDescent="0.25">
      <c r="A1719" s="15" t="s">
        <v>2185</v>
      </c>
      <c r="B1719" s="42" t="str">
        <f>HYPERLINK(Table1[[#This Row],[Link]], Table1[[#This Row],[Pattern w/out Hyperlink]])</f>
        <v>Coalesce</v>
      </c>
      <c r="C1719" s="39">
        <f t="shared" si="26"/>
        <v>8</v>
      </c>
      <c r="D1719" s="39" t="s">
        <v>21</v>
      </c>
      <c r="E1719" s="39" t="s">
        <v>1466</v>
      </c>
      <c r="F1719" s="10">
        <v>93</v>
      </c>
      <c r="G1719" s="10"/>
      <c r="H1719" s="8" t="s">
        <v>2186</v>
      </c>
      <c r="I1719" s="39" t="s">
        <v>0</v>
      </c>
      <c r="J1719" s="40" t="s">
        <v>5216</v>
      </c>
    </row>
    <row r="1720" spans="1:10" ht="28.5" x14ac:dyDescent="0.25">
      <c r="A1720" s="15" t="s">
        <v>6674</v>
      </c>
      <c r="B1720" s="41" t="str">
        <f>HYPERLINK(Table1[[#This Row],[Link]], Table1[[#This Row],[Pattern w/out Hyperlink]])</f>
        <v>Coco Uph</v>
      </c>
      <c r="C1720" s="39">
        <f t="shared" si="26"/>
        <v>8</v>
      </c>
      <c r="D1720" s="39" t="s">
        <v>28</v>
      </c>
      <c r="E1720" s="39" t="s">
        <v>1466</v>
      </c>
      <c r="F1720" s="10">
        <f>Table1[[#This Row],[USD Pricing]]*Exchange!$A$1</f>
        <v>86.1</v>
      </c>
      <c r="G1720" s="10">
        <v>61.5</v>
      </c>
      <c r="H1720" s="8" t="s">
        <v>6675</v>
      </c>
      <c r="I1720" s="39" t="s">
        <v>5090</v>
      </c>
      <c r="J1720" s="40" t="s">
        <v>5892</v>
      </c>
    </row>
    <row r="1721" spans="1:10" ht="28.5" x14ac:dyDescent="0.25">
      <c r="A1721" s="15" t="s">
        <v>3927</v>
      </c>
      <c r="B1721" s="41" t="str">
        <f>HYPERLINK(Table1[[#This Row],[Link]], Table1[[#This Row],[Pattern w/out Hyperlink]])</f>
        <v>Coda</v>
      </c>
      <c r="C1721" s="39">
        <f t="shared" si="26"/>
        <v>8</v>
      </c>
      <c r="D1721" s="39" t="s">
        <v>28</v>
      </c>
      <c r="E1721" s="39" t="s">
        <v>1466</v>
      </c>
      <c r="F1721" s="10">
        <f>Table1[[#This Row],[USD Pricing]]*Exchange!$A$1</f>
        <v>94.5</v>
      </c>
      <c r="G1721" s="10">
        <v>67.5</v>
      </c>
      <c r="H1721" s="8" t="s">
        <v>3928</v>
      </c>
      <c r="I1721" s="39" t="s">
        <v>5090</v>
      </c>
      <c r="J1721" s="40" t="s">
        <v>5893</v>
      </c>
    </row>
    <row r="1722" spans="1:10" ht="28.5" x14ac:dyDescent="0.25">
      <c r="A1722" s="15" t="s">
        <v>8204</v>
      </c>
      <c r="B1722" s="41" t="str">
        <f>HYPERLINK(Table1[[#This Row],[Link]], Table1[[#This Row],[Pattern w/out Hyperlink]])</f>
        <v>Code</v>
      </c>
      <c r="C1722" s="39">
        <f t="shared" si="26"/>
        <v>8</v>
      </c>
      <c r="D1722" s="39" t="s">
        <v>2668</v>
      </c>
      <c r="E1722" s="39" t="s">
        <v>1466</v>
      </c>
      <c r="F1722" s="10">
        <v>88.75</v>
      </c>
      <c r="G1722" s="10"/>
      <c r="H1722" s="8" t="s">
        <v>8205</v>
      </c>
      <c r="I1722" s="39" t="s">
        <v>0</v>
      </c>
      <c r="J1722" s="40" t="s">
        <v>8206</v>
      </c>
    </row>
    <row r="1723" spans="1:10" ht="28.5" x14ac:dyDescent="0.25">
      <c r="A1723" s="15" t="s">
        <v>2187</v>
      </c>
      <c r="B1723" s="42" t="str">
        <f>HYPERLINK(Table1[[#This Row],[Link]], Table1[[#This Row],[Pattern w/out Hyperlink]])</f>
        <v>Coexist</v>
      </c>
      <c r="C1723" s="39">
        <f t="shared" si="26"/>
        <v>8</v>
      </c>
      <c r="D1723" s="39" t="s">
        <v>21</v>
      </c>
      <c r="E1723" s="39" t="s">
        <v>1466</v>
      </c>
      <c r="F1723" s="10">
        <v>95</v>
      </c>
      <c r="G1723" s="10"/>
      <c r="H1723" s="8" t="s">
        <v>2188</v>
      </c>
      <c r="I1723" s="39" t="s">
        <v>0</v>
      </c>
      <c r="J1723" s="40" t="s">
        <v>5238</v>
      </c>
    </row>
    <row r="1724" spans="1:10" x14ac:dyDescent="0.25">
      <c r="A1724" s="15" t="s">
        <v>3317</v>
      </c>
      <c r="B1724" s="41" t="str">
        <f>HYPERLINK(Table1[[#This Row],[Link]], Table1[[#This Row],[Pattern w/out Hyperlink]])</f>
        <v>Coffee Berry II 480</v>
      </c>
      <c r="C1724" s="39">
        <f t="shared" si="26"/>
        <v>8</v>
      </c>
      <c r="D1724" s="39" t="s">
        <v>28</v>
      </c>
      <c r="E1724" s="39" t="s">
        <v>1466</v>
      </c>
      <c r="F1724" s="10">
        <f>Table1[[#This Row],[USD Pricing]]*Exchange!$A$1</f>
        <v>92.399999999999991</v>
      </c>
      <c r="G1724" s="10">
        <v>66</v>
      </c>
      <c r="H1724" s="8" t="s">
        <v>6920</v>
      </c>
      <c r="I1724" s="39" t="s">
        <v>0</v>
      </c>
      <c r="J1724" s="40" t="s">
        <v>5150</v>
      </c>
    </row>
    <row r="1725" spans="1:10" ht="28.5" x14ac:dyDescent="0.25">
      <c r="A1725" s="15" t="s">
        <v>2519</v>
      </c>
      <c r="B1725" s="41" t="str">
        <f>HYPERLINK(Table1[[#This Row],[Link]], Table1[[#This Row],[Pattern w/out Hyperlink]])</f>
        <v>Collage</v>
      </c>
      <c r="C1725" s="39">
        <f t="shared" si="26"/>
        <v>8</v>
      </c>
      <c r="D1725" s="39" t="s">
        <v>24</v>
      </c>
      <c r="E1725" s="39" t="s">
        <v>1466</v>
      </c>
      <c r="F1725" s="10">
        <f>Table1[[#This Row],[USD Pricing]]*Exchange!$A$1</f>
        <v>93.73</v>
      </c>
      <c r="G1725" s="10">
        <v>66.95</v>
      </c>
      <c r="H1725" s="8" t="s">
        <v>7023</v>
      </c>
      <c r="I1725" s="39" t="s">
        <v>0</v>
      </c>
      <c r="J1725" s="40" t="s">
        <v>5443</v>
      </c>
    </row>
    <row r="1726" spans="1:10" ht="28.5" x14ac:dyDescent="0.25">
      <c r="A1726" s="15" t="s">
        <v>2520</v>
      </c>
      <c r="B1726" s="41" t="str">
        <f>HYPERLINK(Table1[[#This Row],[Link]], Table1[[#This Row],[Pattern w/out Hyperlink]])</f>
        <v>Color Riot</v>
      </c>
      <c r="C1726" s="39">
        <f t="shared" si="26"/>
        <v>8</v>
      </c>
      <c r="D1726" s="39" t="s">
        <v>2494</v>
      </c>
      <c r="E1726" s="39" t="s">
        <v>1466</v>
      </c>
      <c r="F1726" s="10">
        <f>Table1[[#This Row],[USD Pricing]]*Exchange!$A$1</f>
        <v>93.73</v>
      </c>
      <c r="G1726" s="10">
        <v>66.95</v>
      </c>
      <c r="H1726" s="8" t="s">
        <v>2521</v>
      </c>
      <c r="I1726" s="39" t="s">
        <v>5090</v>
      </c>
      <c r="J1726" s="40" t="s">
        <v>5445</v>
      </c>
    </row>
    <row r="1727" spans="1:10" x14ac:dyDescent="0.25">
      <c r="A1727" s="15" t="s">
        <v>4771</v>
      </c>
      <c r="B1727" s="41" t="str">
        <f>HYPERLINK(Table1[[#This Row],[Link]], Table1[[#This Row],[Pattern w/out Hyperlink]])</f>
        <v>Community</v>
      </c>
      <c r="C1727" s="39">
        <f t="shared" si="26"/>
        <v>8</v>
      </c>
      <c r="D1727" s="39" t="s">
        <v>21</v>
      </c>
      <c r="E1727" s="39" t="s">
        <v>1466</v>
      </c>
      <c r="F1727" s="10">
        <v>95</v>
      </c>
      <c r="G1727" s="10"/>
      <c r="H1727" s="8" t="s">
        <v>4772</v>
      </c>
      <c r="I1727" s="39" t="s">
        <v>0</v>
      </c>
      <c r="J1727" s="40" t="s">
        <v>5240</v>
      </c>
    </row>
    <row r="1728" spans="1:10" x14ac:dyDescent="0.25">
      <c r="A1728" s="15" t="s">
        <v>3102</v>
      </c>
      <c r="B1728" s="42" t="str">
        <f>HYPERLINK(Table1[[#This Row],[Link]], Table1[[#This Row],[Pattern w/out Hyperlink]])</f>
        <v>Concourse</v>
      </c>
      <c r="C1728" s="39">
        <f t="shared" si="26"/>
        <v>8</v>
      </c>
      <c r="D1728" s="39" t="s">
        <v>22</v>
      </c>
      <c r="E1728" s="39" t="s">
        <v>1466</v>
      </c>
      <c r="F1728" s="10">
        <f>Table1[[#This Row],[USD Pricing]]*Exchange!$A$1</f>
        <v>92.399999999999991</v>
      </c>
      <c r="G1728" s="10">
        <v>66</v>
      </c>
      <c r="H1728" s="8" t="s">
        <v>3103</v>
      </c>
      <c r="I1728" s="39" t="s">
        <v>0</v>
      </c>
      <c r="J1728" s="40" t="s">
        <v>5144</v>
      </c>
    </row>
    <row r="1729" spans="1:10" x14ac:dyDescent="0.25">
      <c r="A1729" s="15" t="s">
        <v>4259</v>
      </c>
      <c r="B1729" s="41" t="str">
        <f>HYPERLINK(Table1[[#This Row],[Link]], Table1[[#This Row],[Pattern w/out Hyperlink]])</f>
        <v>Construct</v>
      </c>
      <c r="C1729" s="39">
        <f t="shared" si="26"/>
        <v>8</v>
      </c>
      <c r="D1729" s="39" t="s">
        <v>2680</v>
      </c>
      <c r="E1729" s="39" t="s">
        <v>1466</v>
      </c>
      <c r="F1729" s="10">
        <f>Table1[[#This Row],[USD Pricing]]*Exchange!$A$1</f>
        <v>86.8</v>
      </c>
      <c r="G1729" s="10">
        <v>62</v>
      </c>
      <c r="H1729" s="8" t="s">
        <v>7118</v>
      </c>
      <c r="I1729" s="39" t="s">
        <v>0</v>
      </c>
      <c r="J1729" s="40" t="s">
        <v>5190</v>
      </c>
    </row>
    <row r="1730" spans="1:10" ht="28.5" x14ac:dyDescent="0.25">
      <c r="A1730" s="15" t="s">
        <v>2525</v>
      </c>
      <c r="B1730" s="41" t="str">
        <f>HYPERLINK(Table1[[#This Row],[Link]], Table1[[#This Row],[Pattern w/out Hyperlink]])</f>
        <v>Countryside</v>
      </c>
      <c r="C1730" s="39">
        <f t="shared" ref="C1730:C1793" si="27">IF(F1730&lt;=$L$1,$K$1,IF(AND(F1730&gt;=$L$2,F1730&lt;=$M$2),$K$2,IF(AND(F1730&gt;=$L$3,F1730&lt;=$M$3),$K$3,IF(AND(F1730&gt;=$L$4,F1730&lt;=$M$4),$K$4,IF(AND(F1730&gt;=$L$5,F1730&lt;=$M$5),$K$5,IF(AND(F1730&gt;=$L$6,F1730&lt;=$M$6),$K$6,IF(AND(F1730&gt;=$L$7,F1730&lt;=$M$7),$K$7,IF(AND(F1730&gt;=$L$8,F1730&lt;=$M$8),$K$8,IF(AND(F1730&gt;=$L$9,F1730&lt;=$M$9),$K$9,IF(AND(F1730&gt;$L$10,F1730&lt;=$M$10),$K$10,IF(AND(F1730&gt;=$L$11,F1730&lt;=$M$11),$K$11,IF(AND(F1730&gt;=$L$12,F1730&lt;=$M$12),$K$12,IF(AND(F1730&gt;=$L$13,F1730&lt;=$M$13),$K$13,IF(AND(F1730&gt;=$L$14,F1730&lt;=$M$14),$K$14,IF(AND(F1730&gt;=$L$15,F1730&lt;=$M$15),$K$15,IF(AND(F1730&gt;=$L$16,F1730&lt;=$M$16),$K$16,IF(AND(F1730&gt;=$L$17,F1730&lt;=$M$17),$K$17,IF(AND(F1730&gt;=$L$18,F1730&lt;=$M$18),$K$18,IF(AND(F1730&gt;=$L$19,F1730&lt;=$M$19),$K$19,IF(AND(F1730&gt;=$L$20,F1730&lt;=$M$20),$K$20,IF(AND(F1730&gt;=$L$21,F1730&lt;=$M$21),$K$21,IF(AND(F1730&gt;=$L$22,F1730&lt;=$M$22),$K$22,IF(AND(F1730&gt;=$L$23,F1730&lt;=$M$23),$K$23,IF(AND(F1730&gt;=$L$24,F1730&lt;=$M$24),$K$24,IF(AND(F1730&gt;=$L$25,F1730&lt;=$M$25),$K$25,IF(AND(F1730&gt;=$L$26,F1730&lt;=$M$26),$K$26,IF(AND(F1730&gt;=$L$27,F1730&lt;=$M$27),$K$27,IF(AND(F1730&gt;=$L$28,F1730&lt;=$M$28),$K$28,IF(AND(F1730&gt;=$L$29,F1730&lt;=$M$29),$K$29,IF(AND(F1730&gt;=$L$30,F1730&lt;=$M$30),$K$30,IF(AND(F1730&gt;=$L$31,F1730&lt;=$M$31),$K$31,IF(AND(F1730&gt;=$L$32,F1730&lt;=$M$32),$K$32,""))))))))))))))))))))))))))))))))</f>
        <v>8</v>
      </c>
      <c r="D1730" s="39" t="s">
        <v>2494</v>
      </c>
      <c r="E1730" s="39" t="s">
        <v>1466</v>
      </c>
      <c r="F1730" s="10">
        <f>Table1[[#This Row],[USD Pricing]]*Exchange!$A$1</f>
        <v>86.8</v>
      </c>
      <c r="G1730" s="10">
        <v>62</v>
      </c>
      <c r="H1730" s="8" t="s">
        <v>2526</v>
      </c>
      <c r="I1730" s="39" t="s">
        <v>5090</v>
      </c>
      <c r="J1730" s="40" t="s">
        <v>5446</v>
      </c>
    </row>
    <row r="1731" spans="1:10" x14ac:dyDescent="0.25">
      <c r="A1731" s="15" t="s">
        <v>3957</v>
      </c>
      <c r="B1731" s="41" t="str">
        <f>HYPERLINK(Table1[[#This Row],[Link]], Table1[[#This Row],[Pattern w/out Hyperlink]])</f>
        <v>Crown Jewel</v>
      </c>
      <c r="C1731" s="39">
        <f t="shared" si="27"/>
        <v>8</v>
      </c>
      <c r="D1731" s="39" t="s">
        <v>28</v>
      </c>
      <c r="E1731" s="39" t="s">
        <v>1466</v>
      </c>
      <c r="F1731" s="10">
        <f>Table1[[#This Row],[USD Pricing]]*Exchange!$A$1</f>
        <v>90.649999999999991</v>
      </c>
      <c r="G1731" s="10">
        <v>64.75</v>
      </c>
      <c r="H1731" s="8" t="s">
        <v>6686</v>
      </c>
      <c r="I1731" s="39" t="s">
        <v>1598</v>
      </c>
      <c r="J1731" s="40" t="s">
        <v>5301</v>
      </c>
    </row>
    <row r="1732" spans="1:10" x14ac:dyDescent="0.25">
      <c r="A1732" s="15" t="s">
        <v>3645</v>
      </c>
      <c r="B1732" s="41" t="str">
        <f>HYPERLINK(Table1[[#This Row],[Link]], Table1[[#This Row],[Pattern w/out Hyperlink]])</f>
        <v>Cubist</v>
      </c>
      <c r="C1732" s="39">
        <f t="shared" si="27"/>
        <v>8</v>
      </c>
      <c r="D1732" s="39" t="s">
        <v>3628</v>
      </c>
      <c r="E1732" s="39" t="s">
        <v>1466</v>
      </c>
      <c r="F1732" s="10">
        <f>Table1[[#This Row],[USD Pricing]]*Exchange!$A$1</f>
        <v>91</v>
      </c>
      <c r="G1732" s="10">
        <v>65</v>
      </c>
      <c r="H1732" s="8" t="s">
        <v>3646</v>
      </c>
      <c r="I1732" s="39" t="s">
        <v>0</v>
      </c>
      <c r="J1732" s="40" t="s">
        <v>5144</v>
      </c>
    </row>
    <row r="1733" spans="1:10" x14ac:dyDescent="0.25">
      <c r="A1733" s="15" t="s">
        <v>8535</v>
      </c>
      <c r="B1733" s="41" t="str">
        <f>HYPERLINK(Table1[[#This Row],[Link]], Table1[[#This Row],[Pattern w/out Hyperlink]])</f>
        <v>Cult Classic</v>
      </c>
      <c r="C1733" s="39">
        <f t="shared" si="27"/>
        <v>8</v>
      </c>
      <c r="D1733" s="39" t="s">
        <v>8491</v>
      </c>
      <c r="E1733" s="39" t="s">
        <v>1466</v>
      </c>
      <c r="F1733" s="10">
        <v>94</v>
      </c>
      <c r="G1733" s="10"/>
      <c r="H1733" s="8" t="s">
        <v>8536</v>
      </c>
      <c r="I1733" s="39" t="s">
        <v>1598</v>
      </c>
      <c r="J1733" s="40" t="s">
        <v>5144</v>
      </c>
    </row>
    <row r="1734" spans="1:10" x14ac:dyDescent="0.25">
      <c r="A1734" s="15" t="s">
        <v>235</v>
      </c>
      <c r="B1734" s="42" t="str">
        <f>HYPERLINK(Table1[[#This Row],[Link]], Table1[[#This Row],[Pattern w/out Hyperlink]])</f>
        <v>Cutting Edge</v>
      </c>
      <c r="C1734" s="39">
        <f t="shared" si="27"/>
        <v>8</v>
      </c>
      <c r="D1734" s="39" t="s">
        <v>21</v>
      </c>
      <c r="E1734" s="39" t="s">
        <v>1466</v>
      </c>
      <c r="F1734" s="10">
        <v>93</v>
      </c>
      <c r="G1734" s="10"/>
      <c r="H1734" s="8" t="s">
        <v>2192</v>
      </c>
      <c r="I1734" s="39" t="s">
        <v>0</v>
      </c>
      <c r="J1734" s="40" t="s">
        <v>5149</v>
      </c>
    </row>
    <row r="1735" spans="1:10" ht="28.5" x14ac:dyDescent="0.25">
      <c r="A1735" s="15" t="s">
        <v>2194</v>
      </c>
      <c r="B1735" s="42" t="str">
        <f>HYPERLINK(Table1[[#This Row],[Link]], Table1[[#This Row],[Pattern w/out Hyperlink]])</f>
        <v>Dante</v>
      </c>
      <c r="C1735" s="39">
        <f t="shared" si="27"/>
        <v>8</v>
      </c>
      <c r="D1735" s="39" t="s">
        <v>21</v>
      </c>
      <c r="E1735" s="39" t="s">
        <v>1466</v>
      </c>
      <c r="F1735" s="10">
        <v>90</v>
      </c>
      <c r="G1735" s="10"/>
      <c r="H1735" s="8" t="s">
        <v>2195</v>
      </c>
      <c r="I1735" s="39" t="s">
        <v>0</v>
      </c>
      <c r="J1735" s="40" t="s">
        <v>5243</v>
      </c>
    </row>
    <row r="1736" spans="1:10" x14ac:dyDescent="0.25">
      <c r="A1736" s="15" t="s">
        <v>247</v>
      </c>
      <c r="B1736" s="42" t="str">
        <f>HYPERLINK(Table1[[#This Row],[Link]], Table1[[#This Row],[Pattern w/out Hyperlink]])</f>
        <v>Deco District</v>
      </c>
      <c r="C1736" s="39">
        <f t="shared" si="27"/>
        <v>8</v>
      </c>
      <c r="D1736" s="39" t="s">
        <v>21</v>
      </c>
      <c r="E1736" s="39" t="s">
        <v>1466</v>
      </c>
      <c r="F1736" s="10">
        <v>91</v>
      </c>
      <c r="G1736" s="10"/>
      <c r="H1736" s="8" t="s">
        <v>1251</v>
      </c>
      <c r="I1736" s="39" t="s">
        <v>0</v>
      </c>
      <c r="J1736" s="40" t="s">
        <v>5245</v>
      </c>
    </row>
    <row r="1737" spans="1:10" x14ac:dyDescent="0.25">
      <c r="A1737" s="15" t="s">
        <v>4265</v>
      </c>
      <c r="B1737" s="41" t="str">
        <f>HYPERLINK(Table1[[#This Row],[Link]], Table1[[#This Row],[Pattern w/out Hyperlink]])</f>
        <v>Demeter</v>
      </c>
      <c r="C1737" s="39">
        <f t="shared" si="27"/>
        <v>8</v>
      </c>
      <c r="D1737" s="39" t="s">
        <v>2680</v>
      </c>
      <c r="E1737" s="39" t="s">
        <v>1466</v>
      </c>
      <c r="F1737" s="10">
        <f>Table1[[#This Row],[USD Pricing]]*Exchange!$A$1</f>
        <v>91.699999999999989</v>
      </c>
      <c r="G1737" s="10">
        <v>65.5</v>
      </c>
      <c r="H1737" s="8" t="s">
        <v>7126</v>
      </c>
      <c r="I1737" s="39" t="s">
        <v>0</v>
      </c>
      <c r="J1737" s="40" t="s">
        <v>5149</v>
      </c>
    </row>
    <row r="1738" spans="1:10" ht="28.5" x14ac:dyDescent="0.25">
      <c r="A1738" s="15" t="s">
        <v>1476</v>
      </c>
      <c r="B1738" s="41" t="str">
        <f>HYPERLINK(Table1[[#This Row],[Link]], Table1[[#This Row],[Pattern w/out Hyperlink]])</f>
        <v>Demi</v>
      </c>
      <c r="C1738" s="39">
        <f t="shared" si="27"/>
        <v>8</v>
      </c>
      <c r="D1738" s="39" t="s">
        <v>2680</v>
      </c>
      <c r="E1738" s="39" t="s">
        <v>1466</v>
      </c>
      <c r="F1738" s="10">
        <f>Table1[[#This Row],[USD Pricing]]*Exchange!$A$1</f>
        <v>91</v>
      </c>
      <c r="G1738" s="10">
        <v>65</v>
      </c>
      <c r="H1738" s="8" t="s">
        <v>7127</v>
      </c>
      <c r="I1738" s="39" t="s">
        <v>0</v>
      </c>
      <c r="J1738" s="40" t="s">
        <v>6041</v>
      </c>
    </row>
    <row r="1739" spans="1:10" x14ac:dyDescent="0.25">
      <c r="A1739" s="15" t="s">
        <v>3510</v>
      </c>
      <c r="B1739" s="41" t="str">
        <f>HYPERLINK(Table1[[#This Row],[Link]], Table1[[#This Row],[Pattern w/out Hyperlink]])</f>
        <v>Divina 3</v>
      </c>
      <c r="C1739" s="39">
        <f t="shared" si="27"/>
        <v>8</v>
      </c>
      <c r="D1739" s="39" t="s">
        <v>3509</v>
      </c>
      <c r="E1739" s="39" t="s">
        <v>1466</v>
      </c>
      <c r="F1739" s="10">
        <f>Table1[[#This Row],[USD Pricing]]*Exchange!$A$1</f>
        <v>94.5</v>
      </c>
      <c r="G1739" s="10">
        <v>67.5</v>
      </c>
      <c r="H1739" s="8" t="s">
        <v>3568</v>
      </c>
      <c r="I1739" s="39" t="s">
        <v>1598</v>
      </c>
      <c r="J1739" s="40" t="s">
        <v>5208</v>
      </c>
    </row>
    <row r="1740" spans="1:10" x14ac:dyDescent="0.25">
      <c r="A1740" s="15" t="s">
        <v>3511</v>
      </c>
      <c r="B1740" s="41" t="str">
        <f>HYPERLINK(Table1[[#This Row],[Link]], Table1[[#This Row],[Pattern w/out Hyperlink]])</f>
        <v>Divina MD</v>
      </c>
      <c r="C1740" s="39">
        <f t="shared" si="27"/>
        <v>8</v>
      </c>
      <c r="D1740" s="39" t="s">
        <v>3509</v>
      </c>
      <c r="E1740" s="39" t="s">
        <v>1466</v>
      </c>
      <c r="F1740" s="10">
        <f>Table1[[#This Row],[USD Pricing]]*Exchange!$A$1</f>
        <v>94.5</v>
      </c>
      <c r="G1740" s="10">
        <v>67.5</v>
      </c>
      <c r="H1740" s="8" t="s">
        <v>3569</v>
      </c>
      <c r="I1740" s="39" t="s">
        <v>1598</v>
      </c>
      <c r="J1740" s="40" t="s">
        <v>5208</v>
      </c>
    </row>
    <row r="1741" spans="1:10" x14ac:dyDescent="0.25">
      <c r="A1741" s="15" t="s">
        <v>3512</v>
      </c>
      <c r="B1741" s="41" t="str">
        <f>HYPERLINK(Table1[[#This Row],[Link]], Table1[[#This Row],[Pattern w/out Hyperlink]])</f>
        <v>Divina Melange 3</v>
      </c>
      <c r="C1741" s="39">
        <f t="shared" si="27"/>
        <v>8</v>
      </c>
      <c r="D1741" s="39" t="s">
        <v>3509</v>
      </c>
      <c r="E1741" s="39" t="s">
        <v>1466</v>
      </c>
      <c r="F1741" s="10">
        <f>Table1[[#This Row],[USD Pricing]]*Exchange!$A$1</f>
        <v>94.5</v>
      </c>
      <c r="G1741" s="10">
        <v>67.5</v>
      </c>
      <c r="H1741" s="8" t="s">
        <v>3570</v>
      </c>
      <c r="I1741" s="39" t="s">
        <v>1598</v>
      </c>
      <c r="J1741" s="40" t="s">
        <v>5208</v>
      </c>
    </row>
    <row r="1742" spans="1:10" ht="28.5" x14ac:dyDescent="0.25">
      <c r="A1742" s="15" t="s">
        <v>254</v>
      </c>
      <c r="B1742" s="42" t="str">
        <f>HYPERLINK(Table1[[#This Row],[Link]], Table1[[#This Row],[Pattern w/out Hyperlink]])</f>
        <v>Domain</v>
      </c>
      <c r="C1742" s="39">
        <f t="shared" si="27"/>
        <v>8</v>
      </c>
      <c r="D1742" s="39" t="s">
        <v>28</v>
      </c>
      <c r="E1742" s="39" t="s">
        <v>1466</v>
      </c>
      <c r="F1742" s="10">
        <f>Table1[[#This Row],[USD Pricing]]*Exchange!$A$1</f>
        <v>93.8</v>
      </c>
      <c r="G1742" s="10">
        <v>67</v>
      </c>
      <c r="H1742" s="8" t="s">
        <v>6486</v>
      </c>
      <c r="I1742" s="39" t="s">
        <v>0</v>
      </c>
      <c r="J1742" s="40" t="s">
        <v>5602</v>
      </c>
    </row>
    <row r="1743" spans="1:10" x14ac:dyDescent="0.25">
      <c r="A1743" s="15" t="s">
        <v>4219</v>
      </c>
      <c r="B1743" s="41" t="str">
        <f>HYPERLINK(Table1[[#This Row],[Link]], Table1[[#This Row],[Pattern w/out Hyperlink]])</f>
        <v>Doodle</v>
      </c>
      <c r="C1743" s="39">
        <f t="shared" si="27"/>
        <v>8</v>
      </c>
      <c r="D1743" s="39" t="s">
        <v>3628</v>
      </c>
      <c r="E1743" s="39" t="s">
        <v>1466</v>
      </c>
      <c r="F1743" s="10">
        <f>Table1[[#This Row],[USD Pricing]]*Exchange!$A$1</f>
        <v>88.199999999999989</v>
      </c>
      <c r="G1743" s="10">
        <v>63</v>
      </c>
      <c r="H1743" s="8" t="s">
        <v>4220</v>
      </c>
      <c r="I1743" s="39" t="s">
        <v>0</v>
      </c>
      <c r="J1743" s="40" t="s">
        <v>5144</v>
      </c>
    </row>
    <row r="1744" spans="1:10" x14ac:dyDescent="0.25">
      <c r="A1744" s="15" t="s">
        <v>2197</v>
      </c>
      <c r="B1744" s="42" t="str">
        <f>HYPERLINK(Table1[[#This Row],[Link]], Table1[[#This Row],[Pattern w/out Hyperlink]])</f>
        <v>Duotone</v>
      </c>
      <c r="C1744" s="39">
        <f t="shared" si="27"/>
        <v>8</v>
      </c>
      <c r="D1744" s="39" t="s">
        <v>21</v>
      </c>
      <c r="E1744" s="39" t="s">
        <v>1466</v>
      </c>
      <c r="F1744" s="10">
        <v>93</v>
      </c>
      <c r="G1744" s="10"/>
      <c r="H1744" s="8" t="s">
        <v>2198</v>
      </c>
      <c r="I1744" s="39" t="s">
        <v>0</v>
      </c>
      <c r="J1744" s="40" t="s">
        <v>5150</v>
      </c>
    </row>
    <row r="1745" spans="1:10" ht="28.5" x14ac:dyDescent="0.25">
      <c r="A1745" s="15" t="s">
        <v>5055</v>
      </c>
      <c r="B1745" s="41" t="str">
        <f>HYPERLINK(Table1[[#This Row],[Link]], Table1[[#This Row],[Pattern w/out Hyperlink]])</f>
        <v>Dynamic</v>
      </c>
      <c r="C1745" s="39">
        <f t="shared" si="27"/>
        <v>8</v>
      </c>
      <c r="D1745" s="39" t="s">
        <v>22</v>
      </c>
      <c r="E1745" s="39" t="s">
        <v>1466</v>
      </c>
      <c r="F1745" s="10">
        <f>Table1[[#This Row],[USD Pricing]]*Exchange!$A$1</f>
        <v>91</v>
      </c>
      <c r="G1745" s="10">
        <v>65</v>
      </c>
      <c r="H1745" s="8" t="s">
        <v>5056</v>
      </c>
      <c r="I1745" s="39" t="s">
        <v>0</v>
      </c>
      <c r="J1745" s="40" t="s">
        <v>6116</v>
      </c>
    </row>
    <row r="1746" spans="1:10" ht="28.5" x14ac:dyDescent="0.25">
      <c r="A1746" s="15" t="s">
        <v>8554</v>
      </c>
      <c r="B1746" s="41" t="str">
        <f>HYPERLINK(Table1[[#This Row],[Link]], Table1[[#This Row],[Pattern w/out Hyperlink]])</f>
        <v>Elastic Wool</v>
      </c>
      <c r="C1746" s="39">
        <f t="shared" si="27"/>
        <v>8</v>
      </c>
      <c r="D1746" s="39" t="s">
        <v>8491</v>
      </c>
      <c r="E1746" s="39" t="s">
        <v>1466</v>
      </c>
      <c r="F1746" s="10">
        <v>90</v>
      </c>
      <c r="G1746" s="10"/>
      <c r="H1746" s="8" t="s">
        <v>8555</v>
      </c>
      <c r="I1746" s="39" t="s">
        <v>1598</v>
      </c>
      <c r="J1746" s="40" t="s">
        <v>8556</v>
      </c>
    </row>
    <row r="1747" spans="1:10" x14ac:dyDescent="0.25">
      <c r="A1747" s="15" t="s">
        <v>272</v>
      </c>
      <c r="B1747" s="42" t="str">
        <f>HYPERLINK(Table1[[#This Row],[Link]], Table1[[#This Row],[Pattern w/out Hyperlink]])</f>
        <v>Elevado</v>
      </c>
      <c r="C1747" s="39">
        <f t="shared" si="27"/>
        <v>8</v>
      </c>
      <c r="D1747" s="39" t="s">
        <v>26</v>
      </c>
      <c r="E1747" s="39" t="s">
        <v>1466</v>
      </c>
      <c r="F1747" s="10">
        <v>85.5</v>
      </c>
      <c r="G1747" s="10"/>
      <c r="H1747" s="8" t="s">
        <v>1147</v>
      </c>
      <c r="I1747" s="39" t="s">
        <v>1598</v>
      </c>
      <c r="J1747" s="40" t="s">
        <v>5144</v>
      </c>
    </row>
    <row r="1748" spans="1:10" x14ac:dyDescent="0.25">
      <c r="A1748" s="15" t="s">
        <v>2952</v>
      </c>
      <c r="B1748" s="41" t="str">
        <f>HYPERLINK(Table1[[#This Row],[Link]], Table1[[#This Row],[Pattern w/out Hyperlink]])</f>
        <v>Encircle</v>
      </c>
      <c r="C1748" s="39">
        <f t="shared" si="27"/>
        <v>8</v>
      </c>
      <c r="D1748" s="39" t="s">
        <v>3509</v>
      </c>
      <c r="E1748" s="39" t="s">
        <v>1466</v>
      </c>
      <c r="F1748" s="10">
        <f>Table1[[#This Row],[USD Pricing]]*Exchange!$A$1</f>
        <v>92.931999999999988</v>
      </c>
      <c r="G1748" s="10">
        <v>66.38</v>
      </c>
      <c r="H1748" s="15" t="s">
        <v>3571</v>
      </c>
      <c r="I1748" s="39" t="s">
        <v>0</v>
      </c>
      <c r="J1748" s="40" t="s">
        <v>5266</v>
      </c>
    </row>
    <row r="1749" spans="1:10" x14ac:dyDescent="0.25">
      <c r="A1749" s="15" t="s">
        <v>321</v>
      </c>
      <c r="B1749" s="42" t="str">
        <f>HYPERLINK(Table1[[#This Row],[Link]], Table1[[#This Row],[Pattern w/out Hyperlink]])</f>
        <v>Equator</v>
      </c>
      <c r="C1749" s="39">
        <f t="shared" si="27"/>
        <v>8</v>
      </c>
      <c r="D1749" s="39" t="s">
        <v>22</v>
      </c>
      <c r="E1749" s="39" t="s">
        <v>1466</v>
      </c>
      <c r="F1749" s="10">
        <f>Table1[[#This Row],[USD Pricing]]*Exchange!$A$1</f>
        <v>90.929999999999993</v>
      </c>
      <c r="G1749" s="10">
        <v>64.95</v>
      </c>
      <c r="H1749" s="8" t="s">
        <v>1695</v>
      </c>
      <c r="I1749" s="39" t="s">
        <v>0</v>
      </c>
      <c r="J1749" s="40" t="s">
        <v>6010</v>
      </c>
    </row>
    <row r="1750" spans="1:10" ht="28.5" x14ac:dyDescent="0.25">
      <c r="A1750" s="15" t="s">
        <v>4403</v>
      </c>
      <c r="B1750" s="41" t="str">
        <f>HYPERLINK(Table1[[#This Row],[Link]], Table1[[#This Row],[Pattern w/out Hyperlink]])</f>
        <v>Factor</v>
      </c>
      <c r="C1750" s="39">
        <f t="shared" si="27"/>
        <v>8</v>
      </c>
      <c r="D1750" s="39" t="s">
        <v>23</v>
      </c>
      <c r="E1750" s="39" t="s">
        <v>1466</v>
      </c>
      <c r="F1750" s="10">
        <v>94.5</v>
      </c>
      <c r="G1750" s="10"/>
      <c r="H1750" s="8" t="s">
        <v>4404</v>
      </c>
      <c r="I1750" s="39" t="s">
        <v>0</v>
      </c>
      <c r="J1750" s="40" t="s">
        <v>5687</v>
      </c>
    </row>
    <row r="1751" spans="1:10" x14ac:dyDescent="0.25">
      <c r="A1751" s="15" t="s">
        <v>336</v>
      </c>
      <c r="B1751" s="42" t="str">
        <f>HYPERLINK(Table1[[#This Row],[Link]], Table1[[#This Row],[Pattern w/out Hyperlink]])</f>
        <v>FanFare</v>
      </c>
      <c r="C1751" s="39">
        <f t="shared" si="27"/>
        <v>8</v>
      </c>
      <c r="D1751" s="39" t="s">
        <v>24</v>
      </c>
      <c r="E1751" s="39" t="s">
        <v>1466</v>
      </c>
      <c r="F1751" s="10">
        <f>Table1[[#This Row],[USD Pricing]]*Exchange!$A$1</f>
        <v>89.53</v>
      </c>
      <c r="G1751" s="10">
        <v>63.95</v>
      </c>
      <c r="H1751" s="8" t="s">
        <v>1998</v>
      </c>
      <c r="I1751" s="39" t="s">
        <v>0</v>
      </c>
      <c r="J1751" s="40" t="s">
        <v>5838</v>
      </c>
    </row>
    <row r="1752" spans="1:10" ht="28.5" x14ac:dyDescent="0.25">
      <c r="A1752" s="15" t="s">
        <v>5057</v>
      </c>
      <c r="B1752" s="41" t="str">
        <f>HYPERLINK(Table1[[#This Row],[Link]], Table1[[#This Row],[Pattern w/out Hyperlink]])</f>
        <v>Faux Bois</v>
      </c>
      <c r="C1752" s="39">
        <f t="shared" si="27"/>
        <v>8</v>
      </c>
      <c r="D1752" s="39" t="s">
        <v>22</v>
      </c>
      <c r="E1752" s="39" t="s">
        <v>1466</v>
      </c>
      <c r="F1752" s="10">
        <f>Table1[[#This Row],[USD Pricing]]*Exchange!$A$1</f>
        <v>92.33</v>
      </c>
      <c r="G1752" s="10">
        <v>65.95</v>
      </c>
      <c r="H1752" s="8" t="s">
        <v>5058</v>
      </c>
      <c r="I1752" s="39" t="s">
        <v>0</v>
      </c>
      <c r="J1752" s="40" t="s">
        <v>6118</v>
      </c>
    </row>
    <row r="1753" spans="1:10" ht="28.5" x14ac:dyDescent="0.25">
      <c r="A1753" s="15" t="s">
        <v>1697</v>
      </c>
      <c r="B1753" s="42" t="str">
        <f>HYPERLINK(Table1[[#This Row],[Link]], Table1[[#This Row],[Pattern w/out Hyperlink]])</f>
        <v>Fenestra Too!</v>
      </c>
      <c r="C1753" s="39">
        <f t="shared" si="27"/>
        <v>8</v>
      </c>
      <c r="D1753" s="39" t="s">
        <v>22</v>
      </c>
      <c r="E1753" s="39" t="s">
        <v>1466</v>
      </c>
      <c r="F1753" s="10">
        <f>Table1[[#This Row],[USD Pricing]]*Exchange!$A$1</f>
        <v>90.929999999999993</v>
      </c>
      <c r="G1753" s="10">
        <v>64.95</v>
      </c>
      <c r="H1753" s="8" t="s">
        <v>1698</v>
      </c>
      <c r="I1753" s="39" t="s">
        <v>0</v>
      </c>
      <c r="J1753" s="40" t="s">
        <v>6120</v>
      </c>
    </row>
    <row r="1754" spans="1:10" ht="28.5" x14ac:dyDescent="0.25">
      <c r="A1754" s="15" t="s">
        <v>3326</v>
      </c>
      <c r="B1754" s="41" t="str">
        <f>HYPERLINK(Table1[[#This Row],[Link]], Table1[[#This Row],[Pattern w/out Hyperlink]])</f>
        <v>Fern II 486</v>
      </c>
      <c r="C1754" s="39">
        <f t="shared" si="27"/>
        <v>8</v>
      </c>
      <c r="D1754" s="39" t="s">
        <v>28</v>
      </c>
      <c r="E1754" s="39" t="s">
        <v>1466</v>
      </c>
      <c r="F1754" s="10">
        <f>Table1[[#This Row],[USD Pricing]]*Exchange!$A$1</f>
        <v>86.8</v>
      </c>
      <c r="G1754" s="10">
        <v>62</v>
      </c>
      <c r="H1754" s="8" t="s">
        <v>6931</v>
      </c>
      <c r="I1754" s="39" t="s">
        <v>0</v>
      </c>
      <c r="J1754" s="40" t="s">
        <v>5916</v>
      </c>
    </row>
    <row r="1755" spans="1:10" x14ac:dyDescent="0.25">
      <c r="A1755" s="15" t="s">
        <v>3513</v>
      </c>
      <c r="B1755" s="41" t="str">
        <f>HYPERLINK(Table1[[#This Row],[Link]], Table1[[#This Row],[Pattern w/out Hyperlink]])</f>
        <v>Field 2</v>
      </c>
      <c r="C1755" s="39">
        <f t="shared" si="27"/>
        <v>8</v>
      </c>
      <c r="D1755" s="39" t="s">
        <v>3509</v>
      </c>
      <c r="E1755" s="39" t="s">
        <v>1466</v>
      </c>
      <c r="F1755" s="10">
        <f>Table1[[#This Row],[USD Pricing]]*Exchange!$A$1</f>
        <v>88.199999999999989</v>
      </c>
      <c r="G1755" s="10">
        <v>63</v>
      </c>
      <c r="H1755" s="8" t="s">
        <v>3572</v>
      </c>
      <c r="I1755" s="39" t="s">
        <v>1598</v>
      </c>
      <c r="J1755" s="40" t="s">
        <v>5266</v>
      </c>
    </row>
    <row r="1756" spans="1:10" x14ac:dyDescent="0.25">
      <c r="A1756" s="15" t="s">
        <v>2207</v>
      </c>
      <c r="B1756" s="42" t="str">
        <f>HYPERLINK(Table1[[#This Row],[Link]], Table1[[#This Row],[Pattern w/out Hyperlink]])</f>
        <v>Flannela</v>
      </c>
      <c r="C1756" s="39">
        <f t="shared" si="27"/>
        <v>8</v>
      </c>
      <c r="D1756" s="39" t="s">
        <v>21</v>
      </c>
      <c r="E1756" s="39" t="s">
        <v>1466</v>
      </c>
      <c r="F1756" s="10">
        <v>90</v>
      </c>
      <c r="G1756" s="10"/>
      <c r="H1756" s="8" t="s">
        <v>2208</v>
      </c>
      <c r="I1756" s="39" t="s">
        <v>1598</v>
      </c>
      <c r="J1756" s="40" t="s">
        <v>3470</v>
      </c>
    </row>
    <row r="1757" spans="1:10" x14ac:dyDescent="0.25">
      <c r="A1757" s="15" t="s">
        <v>3934</v>
      </c>
      <c r="B1757" s="41" t="str">
        <f>HYPERLINK(Table1[[#This Row],[Link]], Table1[[#This Row],[Pattern w/out Hyperlink]])</f>
        <v>Fletcher</v>
      </c>
      <c r="C1757" s="39">
        <f t="shared" si="27"/>
        <v>8</v>
      </c>
      <c r="D1757" s="39" t="s">
        <v>28</v>
      </c>
      <c r="E1757" s="39" t="s">
        <v>1466</v>
      </c>
      <c r="F1757" s="10">
        <f>Table1[[#This Row],[USD Pricing]]*Exchange!$A$1</f>
        <v>94.5</v>
      </c>
      <c r="G1757" s="10">
        <v>67.5</v>
      </c>
      <c r="H1757" s="8" t="s">
        <v>6344</v>
      </c>
      <c r="I1757" s="39" t="s">
        <v>5090</v>
      </c>
      <c r="J1757" s="40" t="s">
        <v>5917</v>
      </c>
    </row>
    <row r="1758" spans="1:10" ht="28.5" x14ac:dyDescent="0.25">
      <c r="A1758" s="15" t="s">
        <v>8572</v>
      </c>
      <c r="B1758" s="41" t="str">
        <f>HYPERLINK(Table1[[#This Row],[Link]], Table1[[#This Row],[Pattern w/out Hyperlink]])</f>
        <v>Flex Wool</v>
      </c>
      <c r="C1758" s="39">
        <f t="shared" si="27"/>
        <v>8</v>
      </c>
      <c r="D1758" s="39" t="s">
        <v>8491</v>
      </c>
      <c r="E1758" s="39" t="s">
        <v>1466</v>
      </c>
      <c r="F1758" s="10">
        <v>92</v>
      </c>
      <c r="G1758" s="10"/>
      <c r="H1758" s="8" t="s">
        <v>8573</v>
      </c>
      <c r="I1758" s="39" t="s">
        <v>1598</v>
      </c>
      <c r="J1758" s="40" t="s">
        <v>8574</v>
      </c>
    </row>
    <row r="1759" spans="1:10" x14ac:dyDescent="0.25">
      <c r="A1759" s="15" t="s">
        <v>3328</v>
      </c>
      <c r="B1759" s="41" t="str">
        <f>HYPERLINK(Table1[[#This Row],[Link]], Table1[[#This Row],[Pattern w/out Hyperlink]])</f>
        <v>Fling 497</v>
      </c>
      <c r="C1759" s="39">
        <f t="shared" si="27"/>
        <v>8</v>
      </c>
      <c r="D1759" s="39" t="s">
        <v>28</v>
      </c>
      <c r="E1759" s="39" t="s">
        <v>1466</v>
      </c>
      <c r="F1759" s="10">
        <f>Table1[[#This Row],[USD Pricing]]*Exchange!$A$1</f>
        <v>92.399999999999991</v>
      </c>
      <c r="G1759" s="10">
        <v>66</v>
      </c>
      <c r="H1759" s="8" t="s">
        <v>6933</v>
      </c>
      <c r="I1759" s="39" t="s">
        <v>0</v>
      </c>
      <c r="J1759" s="40" t="s">
        <v>5144</v>
      </c>
    </row>
    <row r="1760" spans="1:10" x14ac:dyDescent="0.25">
      <c r="A1760" s="15" t="s">
        <v>6345</v>
      </c>
      <c r="B1760" s="41" t="str">
        <f>HYPERLINK(Table1[[#This Row],[Link]], Table1[[#This Row],[Pattern w/out Hyperlink]])</f>
        <v>Flitter</v>
      </c>
      <c r="C1760" s="39">
        <f t="shared" si="27"/>
        <v>8</v>
      </c>
      <c r="D1760" s="39" t="s">
        <v>28</v>
      </c>
      <c r="E1760" s="39" t="s">
        <v>1466</v>
      </c>
      <c r="F1760" s="10">
        <f>Table1[[#This Row],[USD Pricing]]*Exchange!$A$1</f>
        <v>88.199999999999989</v>
      </c>
      <c r="G1760" s="10">
        <v>63</v>
      </c>
      <c r="H1760" s="8" t="s">
        <v>6346</v>
      </c>
      <c r="I1760" s="39" t="s">
        <v>0</v>
      </c>
      <c r="J1760" s="40" t="s">
        <v>5187</v>
      </c>
    </row>
    <row r="1761" spans="1:10" ht="28.5" x14ac:dyDescent="0.25">
      <c r="A1761" s="15" t="s">
        <v>6935</v>
      </c>
      <c r="B1761" s="41" t="str">
        <f>HYPERLINK(Table1[[#This Row],[Link]], Table1[[#This Row],[Pattern w/out Hyperlink]])</f>
        <v>Forest Floor 553</v>
      </c>
      <c r="C1761" s="39">
        <f t="shared" si="27"/>
        <v>8</v>
      </c>
      <c r="D1761" s="39" t="s">
        <v>28</v>
      </c>
      <c r="E1761" s="39" t="s">
        <v>1466</v>
      </c>
      <c r="F1761" s="10">
        <f>Table1[[#This Row],[USD Pricing]]*Exchange!$A$1</f>
        <v>87.5</v>
      </c>
      <c r="G1761" s="10">
        <v>62.5</v>
      </c>
      <c r="H1761" s="8" t="s">
        <v>6936</v>
      </c>
      <c r="I1761" s="39" t="s">
        <v>1598</v>
      </c>
      <c r="J1761" s="40" t="s">
        <v>6937</v>
      </c>
    </row>
    <row r="1762" spans="1:10" x14ac:dyDescent="0.25">
      <c r="A1762" s="15" t="s">
        <v>371</v>
      </c>
      <c r="B1762" s="41" t="str">
        <f>HYPERLINK(Table1[[#This Row],[Link]], Table1[[#This Row],[Pattern w/out Hyperlink]])</f>
        <v>Formation</v>
      </c>
      <c r="C1762" s="39">
        <f t="shared" si="27"/>
        <v>8</v>
      </c>
      <c r="D1762" s="39" t="s">
        <v>2494</v>
      </c>
      <c r="E1762" s="39" t="s">
        <v>1466</v>
      </c>
      <c r="F1762" s="10">
        <f>Table1[[#This Row],[USD Pricing]]*Exchange!$A$1</f>
        <v>87.961999999999989</v>
      </c>
      <c r="G1762" s="10">
        <v>62.83</v>
      </c>
      <c r="H1762" s="8" t="s">
        <v>7286</v>
      </c>
      <c r="I1762" s="39" t="s">
        <v>0</v>
      </c>
      <c r="J1762" s="40" t="s">
        <v>5144</v>
      </c>
    </row>
    <row r="1763" spans="1:10" ht="28.5" x14ac:dyDescent="0.25">
      <c r="A1763" s="15" t="s">
        <v>375</v>
      </c>
      <c r="B1763" s="42" t="str">
        <f>HYPERLINK(Table1[[#This Row],[Link]], Table1[[#This Row],[Pattern w/out Hyperlink]])</f>
        <v>Fractal</v>
      </c>
      <c r="C1763" s="39">
        <f t="shared" si="27"/>
        <v>8</v>
      </c>
      <c r="D1763" s="39" t="s">
        <v>22</v>
      </c>
      <c r="E1763" s="39" t="s">
        <v>1466</v>
      </c>
      <c r="F1763" s="10">
        <f>Table1[[#This Row],[USD Pricing]]*Exchange!$A$1</f>
        <v>86.73</v>
      </c>
      <c r="G1763" s="10">
        <v>61.95</v>
      </c>
      <c r="H1763" s="8" t="s">
        <v>1706</v>
      </c>
      <c r="I1763" s="39" t="s">
        <v>0</v>
      </c>
      <c r="J1763" s="40" t="s">
        <v>6123</v>
      </c>
    </row>
    <row r="1764" spans="1:10" ht="28.5" x14ac:dyDescent="0.25">
      <c r="A1764" s="15" t="s">
        <v>380</v>
      </c>
      <c r="B1764" s="42" t="str">
        <f>HYPERLINK(Table1[[#This Row],[Link]], Table1[[#This Row],[Pattern w/out Hyperlink]])</f>
        <v>Frequency</v>
      </c>
      <c r="C1764" s="39">
        <f t="shared" si="27"/>
        <v>8</v>
      </c>
      <c r="D1764" s="39" t="s">
        <v>23</v>
      </c>
      <c r="E1764" s="39" t="s">
        <v>1466</v>
      </c>
      <c r="F1764" s="10">
        <v>87.5</v>
      </c>
      <c r="G1764" s="10"/>
      <c r="H1764" s="8" t="s">
        <v>1408</v>
      </c>
      <c r="I1764" s="39" t="s">
        <v>0</v>
      </c>
      <c r="J1764" s="40" t="s">
        <v>5697</v>
      </c>
    </row>
    <row r="1765" spans="1:10" ht="28.5" x14ac:dyDescent="0.25">
      <c r="A1765" s="15" t="s">
        <v>387</v>
      </c>
      <c r="B1765" s="41" t="str">
        <f>HYPERLINK(Table1[[#This Row],[Link]], Table1[[#This Row],[Pattern w/out Hyperlink]])</f>
        <v>Fuse</v>
      </c>
      <c r="C1765" s="39">
        <f t="shared" si="27"/>
        <v>8</v>
      </c>
      <c r="D1765" s="39" t="s">
        <v>2680</v>
      </c>
      <c r="E1765" s="39" t="s">
        <v>1466</v>
      </c>
      <c r="F1765" s="10">
        <f>Table1[[#This Row],[USD Pricing]]*Exchange!$A$1</f>
        <v>91</v>
      </c>
      <c r="G1765" s="10">
        <v>65</v>
      </c>
      <c r="H1765" s="8" t="s">
        <v>7139</v>
      </c>
      <c r="I1765" s="39" t="s">
        <v>0</v>
      </c>
      <c r="J1765" s="40" t="s">
        <v>6045</v>
      </c>
    </row>
    <row r="1766" spans="1:10" x14ac:dyDescent="0.25">
      <c r="A1766" s="15" t="s">
        <v>7832</v>
      </c>
      <c r="B1766" s="41" t="str">
        <f>HYPERLINK(Table1[[#This Row],[Link]], Table1[[#This Row],[Pattern w/out Hyperlink]])</f>
        <v>Gaia</v>
      </c>
      <c r="C1766" s="39">
        <f t="shared" si="27"/>
        <v>8</v>
      </c>
      <c r="D1766" s="39" t="s">
        <v>3628</v>
      </c>
      <c r="E1766" s="39" t="s">
        <v>1466</v>
      </c>
      <c r="F1766" s="10">
        <f>Table1[[#This Row],[USD Pricing]]*Exchange!$A$1</f>
        <v>86.8</v>
      </c>
      <c r="G1766" s="10">
        <v>62</v>
      </c>
      <c r="H1766" s="8" t="s">
        <v>7831</v>
      </c>
      <c r="I1766" s="39" t="s">
        <v>0</v>
      </c>
      <c r="J1766" s="40" t="s">
        <v>5211</v>
      </c>
    </row>
    <row r="1767" spans="1:10" ht="28.5" x14ac:dyDescent="0.25">
      <c r="A1767" s="15" t="s">
        <v>2215</v>
      </c>
      <c r="B1767" s="42" t="str">
        <f>HYPERLINK(Table1[[#This Row],[Link]], Table1[[#This Row],[Pattern w/out Hyperlink]])</f>
        <v>Gia</v>
      </c>
      <c r="C1767" s="39">
        <f t="shared" si="27"/>
        <v>8</v>
      </c>
      <c r="D1767" s="39" t="s">
        <v>21</v>
      </c>
      <c r="E1767" s="39" t="s">
        <v>1466</v>
      </c>
      <c r="F1767" s="10">
        <v>94</v>
      </c>
      <c r="G1767" s="10"/>
      <c r="H1767" s="8" t="s">
        <v>2216</v>
      </c>
      <c r="I1767" s="39" t="s">
        <v>0</v>
      </c>
      <c r="J1767" s="40" t="s">
        <v>5259</v>
      </c>
    </row>
    <row r="1768" spans="1:10" ht="28.5" x14ac:dyDescent="0.25">
      <c r="A1768" s="15" t="s">
        <v>3935</v>
      </c>
      <c r="B1768" s="41" t="str">
        <f>HYPERLINK(Table1[[#This Row],[Link]], Table1[[#This Row],[Pattern w/out Hyperlink]])</f>
        <v>Glassworks</v>
      </c>
      <c r="C1768" s="39">
        <f t="shared" si="27"/>
        <v>8</v>
      </c>
      <c r="D1768" s="39" t="s">
        <v>28</v>
      </c>
      <c r="E1768" s="39" t="s">
        <v>1466</v>
      </c>
      <c r="F1768" s="10">
        <f>Table1[[#This Row],[USD Pricing]]*Exchange!$A$1</f>
        <v>86.1</v>
      </c>
      <c r="G1768" s="10">
        <v>61.5</v>
      </c>
      <c r="H1768" s="8" t="s">
        <v>6354</v>
      </c>
      <c r="I1768" s="39" t="s">
        <v>0</v>
      </c>
      <c r="J1768" s="40" t="s">
        <v>5924</v>
      </c>
    </row>
    <row r="1769" spans="1:10" ht="28.5" x14ac:dyDescent="0.25">
      <c r="A1769" s="15" t="s">
        <v>407</v>
      </c>
      <c r="B1769" s="42" t="str">
        <f>HYPERLINK(Table1[[#This Row],[Link]], Table1[[#This Row],[Pattern w/out Hyperlink]])</f>
        <v>Glide</v>
      </c>
      <c r="C1769" s="39">
        <f t="shared" si="27"/>
        <v>8</v>
      </c>
      <c r="D1769" s="39" t="s">
        <v>28</v>
      </c>
      <c r="E1769" s="39" t="s">
        <v>1466</v>
      </c>
      <c r="F1769" s="10">
        <f>Table1[[#This Row],[USD Pricing]]*Exchange!$A$1</f>
        <v>93.8</v>
      </c>
      <c r="G1769" s="10">
        <v>67</v>
      </c>
      <c r="H1769" s="8" t="s">
        <v>6355</v>
      </c>
      <c r="I1769" s="39" t="s">
        <v>0</v>
      </c>
      <c r="J1769" s="40" t="s">
        <v>5898</v>
      </c>
    </row>
    <row r="1770" spans="1:10" ht="28.5" x14ac:dyDescent="0.25">
      <c r="A1770" s="15" t="s">
        <v>7806</v>
      </c>
      <c r="B1770" s="41" t="str">
        <f>HYPERLINK(Table1[[#This Row],[Link]], Table1[[#This Row],[Pattern w/out Hyperlink]])</f>
        <v>Graffiti</v>
      </c>
      <c r="C1770" s="39">
        <f t="shared" si="27"/>
        <v>8</v>
      </c>
      <c r="D1770" s="39" t="s">
        <v>22</v>
      </c>
      <c r="E1770" s="39" t="s">
        <v>1466</v>
      </c>
      <c r="F1770" s="10">
        <f>Table1[[#This Row],[USD Pricing]]*Exchange!$A$1</f>
        <v>88.199999999999989</v>
      </c>
      <c r="G1770" s="10">
        <v>63</v>
      </c>
      <c r="H1770" s="8" t="s">
        <v>7807</v>
      </c>
      <c r="I1770" s="39" t="s">
        <v>0</v>
      </c>
      <c r="J1770" s="40" t="s">
        <v>7808</v>
      </c>
    </row>
    <row r="1771" spans="1:10" x14ac:dyDescent="0.25">
      <c r="A1771" s="15" t="s">
        <v>3649</v>
      </c>
      <c r="B1771" s="41" t="str">
        <f>HYPERLINK(Table1[[#This Row],[Link]], Table1[[#This Row],[Pattern w/out Hyperlink]])</f>
        <v>Granite</v>
      </c>
      <c r="C1771" s="39">
        <f t="shared" si="27"/>
        <v>8</v>
      </c>
      <c r="D1771" s="39" t="s">
        <v>3628</v>
      </c>
      <c r="E1771" s="39" t="s">
        <v>1466</v>
      </c>
      <c r="F1771" s="10">
        <f>Table1[[#This Row],[USD Pricing]]*Exchange!$A$1</f>
        <v>85.399999999999991</v>
      </c>
      <c r="G1771" s="10">
        <v>61</v>
      </c>
      <c r="H1771" s="8" t="s">
        <v>3650</v>
      </c>
      <c r="I1771" s="39" t="s">
        <v>5090</v>
      </c>
      <c r="J1771" s="40" t="s">
        <v>5193</v>
      </c>
    </row>
    <row r="1772" spans="1:10" x14ac:dyDescent="0.25">
      <c r="A1772" s="15" t="s">
        <v>413</v>
      </c>
      <c r="B1772" s="42" t="str">
        <f>HYPERLINK(Table1[[#This Row],[Link]], Table1[[#This Row],[Pattern w/out Hyperlink]])</f>
        <v>Great Wall</v>
      </c>
      <c r="C1772" s="39">
        <f t="shared" si="27"/>
        <v>8</v>
      </c>
      <c r="D1772" s="39" t="s">
        <v>26</v>
      </c>
      <c r="E1772" s="39" t="s">
        <v>1466</v>
      </c>
      <c r="F1772" s="10">
        <v>86.25</v>
      </c>
      <c r="G1772" s="10"/>
      <c r="H1772" s="8" t="s">
        <v>1148</v>
      </c>
      <c r="I1772" s="39" t="s">
        <v>0</v>
      </c>
      <c r="J1772" s="40" t="s">
        <v>5154</v>
      </c>
    </row>
    <row r="1773" spans="1:10" x14ac:dyDescent="0.25">
      <c r="A1773" s="15" t="s">
        <v>2219</v>
      </c>
      <c r="B1773" s="42" t="str">
        <f>HYPERLINK(Table1[[#This Row],[Link]], Table1[[#This Row],[Pattern w/out Hyperlink]])</f>
        <v>Grenelle</v>
      </c>
      <c r="C1773" s="39">
        <f t="shared" si="27"/>
        <v>8</v>
      </c>
      <c r="D1773" s="39" t="s">
        <v>21</v>
      </c>
      <c r="E1773" s="39" t="s">
        <v>1466</v>
      </c>
      <c r="F1773" s="10">
        <v>91</v>
      </c>
      <c r="G1773" s="10"/>
      <c r="H1773" s="8" t="s">
        <v>2220</v>
      </c>
      <c r="I1773" s="39" t="s">
        <v>0</v>
      </c>
      <c r="J1773" s="40" t="s">
        <v>5231</v>
      </c>
    </row>
    <row r="1774" spans="1:10" ht="28.5" x14ac:dyDescent="0.25">
      <c r="A1774" s="15" t="s">
        <v>416</v>
      </c>
      <c r="B1774" s="41" t="str">
        <f>HYPERLINK(Table1[[#This Row],[Link]], Table1[[#This Row],[Pattern w/out Hyperlink]])</f>
        <v>Groove</v>
      </c>
      <c r="C1774" s="39">
        <f t="shared" si="27"/>
        <v>8</v>
      </c>
      <c r="D1774" s="39" t="s">
        <v>2680</v>
      </c>
      <c r="E1774" s="39" t="s">
        <v>1466</v>
      </c>
      <c r="F1774" s="10">
        <f>Table1[[#This Row],[USD Pricing]]*Exchange!$A$1</f>
        <v>91</v>
      </c>
      <c r="G1774" s="10">
        <v>65</v>
      </c>
      <c r="H1774" s="8" t="s">
        <v>7144</v>
      </c>
      <c r="I1774" s="39" t="s">
        <v>0</v>
      </c>
      <c r="J1774" s="40" t="s">
        <v>6049</v>
      </c>
    </row>
    <row r="1775" spans="1:10" x14ac:dyDescent="0.25">
      <c r="A1775" s="15" t="s">
        <v>422</v>
      </c>
      <c r="B1775" s="42" t="str">
        <f>HYPERLINK(Table1[[#This Row],[Link]], Table1[[#This Row],[Pattern w/out Hyperlink]])</f>
        <v>Gust</v>
      </c>
      <c r="C1775" s="39">
        <f t="shared" si="27"/>
        <v>8</v>
      </c>
      <c r="D1775" s="39" t="s">
        <v>23</v>
      </c>
      <c r="E1775" s="39" t="s">
        <v>1466</v>
      </c>
      <c r="F1775" s="10">
        <v>87.5</v>
      </c>
      <c r="G1775" s="10"/>
      <c r="H1775" s="8" t="s">
        <v>1409</v>
      </c>
      <c r="I1775" s="39" t="s">
        <v>0</v>
      </c>
      <c r="J1775" s="40" t="s">
        <v>5150</v>
      </c>
    </row>
    <row r="1776" spans="1:10" ht="42.75" x14ac:dyDescent="0.25">
      <c r="A1776" s="15" t="s">
        <v>434</v>
      </c>
      <c r="B1776" s="41" t="str">
        <f>HYPERLINK(Table1[[#This Row],[Link]], Table1[[#This Row],[Pattern w/out Hyperlink]])</f>
        <v>Harmony</v>
      </c>
      <c r="C1776" s="39">
        <f t="shared" si="27"/>
        <v>8</v>
      </c>
      <c r="D1776" s="39" t="s">
        <v>2680</v>
      </c>
      <c r="E1776" s="39" t="s">
        <v>1466</v>
      </c>
      <c r="F1776" s="10">
        <f>Table1[[#This Row],[USD Pricing]]*Exchange!$A$1</f>
        <v>86.8</v>
      </c>
      <c r="G1776" s="10">
        <v>62</v>
      </c>
      <c r="H1776" s="8" t="s">
        <v>7148</v>
      </c>
      <c r="I1776" s="39" t="s">
        <v>0</v>
      </c>
      <c r="J1776" s="40" t="s">
        <v>6051</v>
      </c>
    </row>
    <row r="1777" spans="1:10" x14ac:dyDescent="0.25">
      <c r="A1777" s="15" t="s">
        <v>2971</v>
      </c>
      <c r="B1777" s="42" t="str">
        <f>HYPERLINK(Table1[[#This Row],[Link]], Table1[[#This Row],[Pattern w/out Hyperlink]])</f>
        <v>Heather</v>
      </c>
      <c r="C1777" s="39">
        <f t="shared" si="27"/>
        <v>8</v>
      </c>
      <c r="D1777" s="39" t="s">
        <v>27</v>
      </c>
      <c r="E1777" s="39" t="s">
        <v>1466</v>
      </c>
      <c r="F1777" s="10">
        <v>94</v>
      </c>
      <c r="G1777" s="10"/>
      <c r="H1777" s="15" t="s">
        <v>2972</v>
      </c>
      <c r="I1777" s="39" t="s">
        <v>1598</v>
      </c>
      <c r="J1777" s="40" t="s">
        <v>5914</v>
      </c>
    </row>
    <row r="1778" spans="1:10" x14ac:dyDescent="0.25">
      <c r="A1778" s="15" t="s">
        <v>7837</v>
      </c>
      <c r="B1778" s="41" t="str">
        <f>HYPERLINK(Table1[[#This Row],[Link]], Table1[[#This Row],[Pattern w/out Hyperlink]])</f>
        <v>Hex</v>
      </c>
      <c r="C1778" s="39">
        <f t="shared" si="27"/>
        <v>8</v>
      </c>
      <c r="D1778" s="39" t="s">
        <v>3628</v>
      </c>
      <c r="E1778" s="39" t="s">
        <v>1466</v>
      </c>
      <c r="F1778" s="10">
        <f>Table1[[#This Row],[USD Pricing]]*Exchange!$A$1</f>
        <v>86.8</v>
      </c>
      <c r="G1778" s="10">
        <v>62</v>
      </c>
      <c r="H1778" s="8" t="s">
        <v>7838</v>
      </c>
      <c r="I1778" s="39" t="s">
        <v>5090</v>
      </c>
      <c r="J1778" s="40" t="s">
        <v>5211</v>
      </c>
    </row>
    <row r="1779" spans="1:10" x14ac:dyDescent="0.25">
      <c r="A1779" s="15" t="s">
        <v>2552</v>
      </c>
      <c r="B1779" s="41" t="str">
        <f>HYPERLINK(Table1[[#This Row],[Link]], Table1[[#This Row],[Pattern w/out Hyperlink]])</f>
        <v>Hinge</v>
      </c>
      <c r="C1779" s="39">
        <f t="shared" si="27"/>
        <v>8</v>
      </c>
      <c r="D1779" s="39" t="s">
        <v>2494</v>
      </c>
      <c r="E1779" s="39" t="s">
        <v>1466</v>
      </c>
      <c r="F1779" s="10">
        <f>Table1[[#This Row],[USD Pricing]]*Exchange!$A$1</f>
        <v>89.403999999999996</v>
      </c>
      <c r="G1779" s="10">
        <v>63.86</v>
      </c>
      <c r="H1779" s="8" t="s">
        <v>2553</v>
      </c>
      <c r="I1779" s="39" t="s">
        <v>0</v>
      </c>
      <c r="J1779" s="40" t="s">
        <v>5144</v>
      </c>
    </row>
    <row r="1780" spans="1:10" ht="28.5" x14ac:dyDescent="0.25">
      <c r="A1780" s="15" t="s">
        <v>451</v>
      </c>
      <c r="B1780" s="42" t="str">
        <f>HYPERLINK(Table1[[#This Row],[Link]], Table1[[#This Row],[Pattern w/out Hyperlink]])</f>
        <v>Hitch</v>
      </c>
      <c r="C1780" s="39">
        <f t="shared" si="27"/>
        <v>8</v>
      </c>
      <c r="D1780" s="39" t="s">
        <v>28</v>
      </c>
      <c r="E1780" s="39" t="s">
        <v>1466</v>
      </c>
      <c r="F1780" s="10">
        <f>Table1[[#This Row],[USD Pricing]]*Exchange!$A$1</f>
        <v>88.199999999999989</v>
      </c>
      <c r="G1780" s="10">
        <v>63</v>
      </c>
      <c r="H1780" s="8" t="s">
        <v>6364</v>
      </c>
      <c r="I1780" s="39" t="s">
        <v>0</v>
      </c>
      <c r="J1780" s="40" t="s">
        <v>5445</v>
      </c>
    </row>
    <row r="1781" spans="1:10" x14ac:dyDescent="0.25">
      <c r="A1781" s="15" t="s">
        <v>4221</v>
      </c>
      <c r="B1781" s="41" t="str">
        <f>HYPERLINK(Table1[[#This Row],[Link]], Table1[[#This Row],[Pattern w/out Hyperlink]])</f>
        <v>Hopscotch</v>
      </c>
      <c r="C1781" s="39">
        <f t="shared" si="27"/>
        <v>8</v>
      </c>
      <c r="D1781" s="39" t="s">
        <v>3628</v>
      </c>
      <c r="E1781" s="39" t="s">
        <v>1466</v>
      </c>
      <c r="F1781" s="10">
        <f>Table1[[#This Row],[USD Pricing]]*Exchange!$A$1</f>
        <v>88.199999999999989</v>
      </c>
      <c r="G1781" s="10">
        <v>63</v>
      </c>
      <c r="H1781" s="8" t="s">
        <v>4222</v>
      </c>
      <c r="I1781" s="39" t="s">
        <v>0</v>
      </c>
      <c r="J1781" s="40" t="s">
        <v>6162</v>
      </c>
    </row>
    <row r="1782" spans="1:10" ht="28.5" x14ac:dyDescent="0.25">
      <c r="A1782" s="15" t="s">
        <v>460</v>
      </c>
      <c r="B1782" s="42" t="str">
        <f>HYPERLINK(Table1[[#This Row],[Link]], Table1[[#This Row],[Pattern w/out Hyperlink]])</f>
        <v>Hush</v>
      </c>
      <c r="C1782" s="39">
        <f t="shared" si="27"/>
        <v>8</v>
      </c>
      <c r="D1782" s="39" t="s">
        <v>22</v>
      </c>
      <c r="E1782" s="39" t="s">
        <v>1466</v>
      </c>
      <c r="F1782" s="10">
        <f>Table1[[#This Row],[USD Pricing]]*Exchange!$A$1</f>
        <v>86.8</v>
      </c>
      <c r="G1782" s="10">
        <v>62</v>
      </c>
      <c r="H1782" s="8" t="s">
        <v>1721</v>
      </c>
      <c r="I1782" s="39" t="s">
        <v>0</v>
      </c>
      <c r="J1782" s="40" t="s">
        <v>6130</v>
      </c>
    </row>
    <row r="1783" spans="1:10" x14ac:dyDescent="0.25">
      <c r="A1783" s="15" t="s">
        <v>1964</v>
      </c>
      <c r="B1783" s="42" t="str">
        <f>HYPERLINK(Table1[[#This Row],[Link]], Table1[[#This Row],[Pattern w/out Hyperlink]])</f>
        <v>Jasper</v>
      </c>
      <c r="C1783" s="39">
        <f t="shared" si="27"/>
        <v>8</v>
      </c>
      <c r="D1783" s="39" t="s">
        <v>23</v>
      </c>
      <c r="E1783" s="39" t="s">
        <v>1466</v>
      </c>
      <c r="F1783" s="10">
        <v>93.75</v>
      </c>
      <c r="G1783" s="10"/>
      <c r="H1783" s="8" t="s">
        <v>1965</v>
      </c>
      <c r="I1783" s="39" t="s">
        <v>1598</v>
      </c>
      <c r="J1783" s="40" t="s">
        <v>5719</v>
      </c>
    </row>
    <row r="1784" spans="1:10" x14ac:dyDescent="0.25">
      <c r="A1784" s="15" t="s">
        <v>6945</v>
      </c>
      <c r="B1784" s="41" t="str">
        <f>HYPERLINK(Table1[[#This Row],[Link]], Table1[[#This Row],[Pattern w/out Hyperlink]])</f>
        <v>Jazzy 549</v>
      </c>
      <c r="C1784" s="39">
        <f t="shared" si="27"/>
        <v>8</v>
      </c>
      <c r="D1784" s="39" t="s">
        <v>28</v>
      </c>
      <c r="E1784" s="39" t="s">
        <v>1466</v>
      </c>
      <c r="F1784" s="10">
        <f>Table1[[#This Row],[USD Pricing]]*Exchange!$A$1</f>
        <v>92.399999999999991</v>
      </c>
      <c r="G1784" s="10">
        <v>66</v>
      </c>
      <c r="H1784" s="8" t="s">
        <v>6946</v>
      </c>
      <c r="I1784" s="39" t="s">
        <v>0</v>
      </c>
      <c r="J1784" s="40" t="s">
        <v>5150</v>
      </c>
    </row>
    <row r="1785" spans="1:10" ht="28.5" x14ac:dyDescent="0.25">
      <c r="A1785" s="15" t="s">
        <v>4274</v>
      </c>
      <c r="B1785" s="41" t="str">
        <f>HYPERLINK(Table1[[#This Row],[Link]], Table1[[#This Row],[Pattern w/out Hyperlink]])</f>
        <v>Jet Set</v>
      </c>
      <c r="C1785" s="39">
        <f t="shared" si="27"/>
        <v>8</v>
      </c>
      <c r="D1785" s="39" t="s">
        <v>2680</v>
      </c>
      <c r="E1785" s="39" t="s">
        <v>1466</v>
      </c>
      <c r="F1785" s="10">
        <f>Table1[[#This Row],[USD Pricing]]*Exchange!$A$1</f>
        <v>91</v>
      </c>
      <c r="G1785" s="10">
        <v>65</v>
      </c>
      <c r="H1785" s="8" t="s">
        <v>7159</v>
      </c>
      <c r="I1785" s="39" t="s">
        <v>0</v>
      </c>
      <c r="J1785" s="40" t="s">
        <v>6053</v>
      </c>
    </row>
    <row r="1786" spans="1:10" x14ac:dyDescent="0.25">
      <c r="A1786" s="15" t="s">
        <v>6727</v>
      </c>
      <c r="B1786" s="41" t="str">
        <f>HYPERLINK(Table1[[#This Row],[Link]], Table1[[#This Row],[Pattern w/out Hyperlink]])</f>
        <v>Journey Uph</v>
      </c>
      <c r="C1786" s="39">
        <f t="shared" si="27"/>
        <v>8</v>
      </c>
      <c r="D1786" s="39" t="s">
        <v>28</v>
      </c>
      <c r="E1786" s="39" t="s">
        <v>1466</v>
      </c>
      <c r="F1786" s="10">
        <f>Table1[[#This Row],[USD Pricing]]*Exchange!$A$1</f>
        <v>88.899999999999991</v>
      </c>
      <c r="G1786" s="10">
        <v>63.5</v>
      </c>
      <c r="H1786" s="8" t="s">
        <v>6728</v>
      </c>
      <c r="I1786" s="39" t="s">
        <v>1598</v>
      </c>
      <c r="J1786" s="40" t="s">
        <v>6729</v>
      </c>
    </row>
    <row r="1787" spans="1:10" ht="28.5" x14ac:dyDescent="0.25">
      <c r="A1787" s="15" t="s">
        <v>496</v>
      </c>
      <c r="B1787" s="42" t="str">
        <f>HYPERLINK(Table1[[#This Row],[Link]], Table1[[#This Row],[Pattern w/out Hyperlink]])</f>
        <v>Kantha</v>
      </c>
      <c r="C1787" s="39">
        <f t="shared" si="27"/>
        <v>8</v>
      </c>
      <c r="D1787" s="39" t="s">
        <v>24</v>
      </c>
      <c r="E1787" s="39" t="s">
        <v>1466</v>
      </c>
      <c r="F1787" s="10">
        <f>Table1[[#This Row],[USD Pricing]]*Exchange!$A$1</f>
        <v>86.03</v>
      </c>
      <c r="G1787" s="10">
        <v>61.45</v>
      </c>
      <c r="H1787" s="8" t="s">
        <v>2011</v>
      </c>
      <c r="I1787" s="39" t="s">
        <v>0</v>
      </c>
      <c r="J1787" s="40" t="s">
        <v>5373</v>
      </c>
    </row>
    <row r="1788" spans="1:10" ht="28.5" x14ac:dyDescent="0.25">
      <c r="A1788" s="15" t="s">
        <v>498</v>
      </c>
      <c r="B1788" s="42" t="str">
        <f>HYPERLINK(Table1[[#This Row],[Link]], Table1[[#This Row],[Pattern w/out Hyperlink]])</f>
        <v>Kennebunk</v>
      </c>
      <c r="C1788" s="39">
        <f t="shared" si="27"/>
        <v>8</v>
      </c>
      <c r="D1788" s="39" t="s">
        <v>22</v>
      </c>
      <c r="E1788" s="39" t="s">
        <v>1466</v>
      </c>
      <c r="F1788" s="10">
        <f>Table1[[#This Row],[USD Pricing]]*Exchange!$A$1</f>
        <v>89.53</v>
      </c>
      <c r="G1788" s="10">
        <v>63.95</v>
      </c>
      <c r="H1788" s="8" t="s">
        <v>1730</v>
      </c>
      <c r="I1788" s="39" t="s">
        <v>0</v>
      </c>
      <c r="J1788" s="40" t="s">
        <v>6133</v>
      </c>
    </row>
    <row r="1789" spans="1:10" x14ac:dyDescent="0.25">
      <c r="A1789" s="15" t="s">
        <v>504</v>
      </c>
      <c r="B1789" s="41" t="str">
        <f>HYPERLINK(Table1[[#This Row],[Link]], Table1[[#This Row],[Pattern w/out Hyperlink]])</f>
        <v>Kindred</v>
      </c>
      <c r="C1789" s="39">
        <f t="shared" si="27"/>
        <v>8</v>
      </c>
      <c r="D1789" s="39" t="s">
        <v>21</v>
      </c>
      <c r="E1789" s="39" t="s">
        <v>1466</v>
      </c>
      <c r="F1789" s="10">
        <v>95</v>
      </c>
      <c r="G1789" s="10"/>
      <c r="H1789" s="8" t="s">
        <v>4861</v>
      </c>
      <c r="I1789" s="39" t="s">
        <v>0</v>
      </c>
      <c r="J1789" s="40" t="s">
        <v>5270</v>
      </c>
    </row>
    <row r="1790" spans="1:10" x14ac:dyDescent="0.25">
      <c r="A1790" s="15" t="s">
        <v>6734</v>
      </c>
      <c r="B1790" s="41" t="str">
        <f>HYPERLINK(Table1[[#This Row],[Link]], Table1[[#This Row],[Pattern w/out Hyperlink]])</f>
        <v>Klipps</v>
      </c>
      <c r="C1790" s="39">
        <f t="shared" si="27"/>
        <v>8</v>
      </c>
      <c r="D1790" s="39" t="s">
        <v>28</v>
      </c>
      <c r="E1790" s="39" t="s">
        <v>1466</v>
      </c>
      <c r="F1790" s="10">
        <f>Table1[[#This Row],[USD Pricing]]*Exchange!$A$1</f>
        <v>89.88</v>
      </c>
      <c r="G1790" s="10">
        <v>64.2</v>
      </c>
      <c r="H1790" s="8" t="s">
        <v>6735</v>
      </c>
      <c r="I1790" s="39" t="s">
        <v>0</v>
      </c>
      <c r="J1790" s="40" t="s">
        <v>5144</v>
      </c>
    </row>
    <row r="1791" spans="1:10" x14ac:dyDescent="0.25">
      <c r="A1791" s="15" t="s">
        <v>8312</v>
      </c>
      <c r="B1791" s="41" t="str">
        <f>HYPERLINK(Table1[[#This Row],[Link]], Table1[[#This Row],[Pattern w/out Hyperlink]])</f>
        <v>Knoll Felt</v>
      </c>
      <c r="C1791" s="39">
        <f t="shared" si="27"/>
        <v>8</v>
      </c>
      <c r="D1791" s="39" t="s">
        <v>2668</v>
      </c>
      <c r="E1791" s="39" t="s">
        <v>1466</v>
      </c>
      <c r="F1791" s="10">
        <v>88.75</v>
      </c>
      <c r="G1791" s="10"/>
      <c r="H1791" s="8" t="s">
        <v>8313</v>
      </c>
      <c r="I1791" s="39" t="s">
        <v>1598</v>
      </c>
      <c r="J1791" s="40" t="s">
        <v>5208</v>
      </c>
    </row>
    <row r="1792" spans="1:10" x14ac:dyDescent="0.25">
      <c r="A1792" s="15" t="s">
        <v>511</v>
      </c>
      <c r="B1792" s="42" t="str">
        <f>HYPERLINK(Table1[[#This Row],[Link]], Table1[[#This Row],[Pattern w/out Hyperlink]])</f>
        <v>Labyrinth</v>
      </c>
      <c r="C1792" s="39">
        <f t="shared" si="27"/>
        <v>8</v>
      </c>
      <c r="D1792" s="39" t="s">
        <v>24</v>
      </c>
      <c r="E1792" s="39" t="s">
        <v>1466</v>
      </c>
      <c r="F1792" s="10">
        <f>Table1[[#This Row],[USD Pricing]]*Exchange!$A$1</f>
        <v>94.429999999999993</v>
      </c>
      <c r="G1792" s="10">
        <v>67.45</v>
      </c>
      <c r="H1792" s="8" t="s">
        <v>2013</v>
      </c>
      <c r="I1792" s="39" t="s">
        <v>0</v>
      </c>
      <c r="J1792" s="40" t="s">
        <v>5410</v>
      </c>
    </row>
    <row r="1793" spans="1:10" x14ac:dyDescent="0.25">
      <c r="A1793" s="15" t="s">
        <v>528</v>
      </c>
      <c r="B1793" s="42" t="str">
        <f>HYPERLINK(Table1[[#This Row],[Link]], Table1[[#This Row],[Pattern w/out Hyperlink]])</f>
        <v>Legend</v>
      </c>
      <c r="C1793" s="39">
        <f t="shared" si="27"/>
        <v>8</v>
      </c>
      <c r="D1793" s="39" t="s">
        <v>26</v>
      </c>
      <c r="E1793" s="39" t="s">
        <v>1466</v>
      </c>
      <c r="F1793" s="10">
        <v>88.95</v>
      </c>
      <c r="G1793" s="10"/>
      <c r="H1793" s="8" t="s">
        <v>1158</v>
      </c>
      <c r="I1793" s="39" t="s">
        <v>1598</v>
      </c>
      <c r="J1793" s="40" t="s">
        <v>5171</v>
      </c>
    </row>
    <row r="1794" spans="1:10" ht="28.5" x14ac:dyDescent="0.25">
      <c r="A1794" s="15" t="s">
        <v>533</v>
      </c>
      <c r="B1794" s="42" t="str">
        <f>HYPERLINK(Table1[[#This Row],[Link]], Table1[[#This Row],[Pattern w/out Hyperlink]])</f>
        <v>Levity</v>
      </c>
      <c r="C1794" s="39">
        <f t="shared" ref="C1794:C1857" si="28">IF(F1794&lt;=$L$1,$K$1,IF(AND(F1794&gt;=$L$2,F1794&lt;=$M$2),$K$2,IF(AND(F1794&gt;=$L$3,F1794&lt;=$M$3),$K$3,IF(AND(F1794&gt;=$L$4,F1794&lt;=$M$4),$K$4,IF(AND(F1794&gt;=$L$5,F1794&lt;=$M$5),$K$5,IF(AND(F1794&gt;=$L$6,F1794&lt;=$M$6),$K$6,IF(AND(F1794&gt;=$L$7,F1794&lt;=$M$7),$K$7,IF(AND(F1794&gt;=$L$8,F1794&lt;=$M$8),$K$8,IF(AND(F1794&gt;=$L$9,F1794&lt;=$M$9),$K$9,IF(AND(F1794&gt;$L$10,F1794&lt;=$M$10),$K$10,IF(AND(F1794&gt;=$L$11,F1794&lt;=$M$11),$K$11,IF(AND(F1794&gt;=$L$12,F1794&lt;=$M$12),$K$12,IF(AND(F1794&gt;=$L$13,F1794&lt;=$M$13),$K$13,IF(AND(F1794&gt;=$L$14,F1794&lt;=$M$14),$K$14,IF(AND(F1794&gt;=$L$15,F1794&lt;=$M$15),$K$15,IF(AND(F1794&gt;=$L$16,F1794&lt;=$M$16),$K$16,IF(AND(F1794&gt;=$L$17,F1794&lt;=$M$17),$K$17,IF(AND(F1794&gt;=$L$18,F1794&lt;=$M$18),$K$18,IF(AND(F1794&gt;=$L$19,F1794&lt;=$M$19),$K$19,IF(AND(F1794&gt;=$L$20,F1794&lt;=$M$20),$K$20,IF(AND(F1794&gt;=$L$21,F1794&lt;=$M$21),$K$21,IF(AND(F1794&gt;=$L$22,F1794&lt;=$M$22),$K$22,IF(AND(F1794&gt;=$L$23,F1794&lt;=$M$23),$K$23,IF(AND(F1794&gt;=$L$24,F1794&lt;=$M$24),$K$24,IF(AND(F1794&gt;=$L$25,F1794&lt;=$M$25),$K$25,IF(AND(F1794&gt;=$L$26,F1794&lt;=$M$26),$K$26,IF(AND(F1794&gt;=$L$27,F1794&lt;=$M$27),$K$27,IF(AND(F1794&gt;=$L$28,F1794&lt;=$M$28),$K$28,IF(AND(F1794&gt;=$L$29,F1794&lt;=$M$29),$K$29,IF(AND(F1794&gt;=$L$30,F1794&lt;=$M$30),$K$30,IF(AND(F1794&gt;=$L$31,F1794&lt;=$M$31),$K$31,IF(AND(F1794&gt;=$L$32,F1794&lt;=$M$32),$K$32,""))))))))))))))))))))))))))))))))</f>
        <v>8</v>
      </c>
      <c r="D1794" s="39" t="s">
        <v>23</v>
      </c>
      <c r="E1794" s="39" t="s">
        <v>1466</v>
      </c>
      <c r="F1794" s="10">
        <v>90.25</v>
      </c>
      <c r="G1794" s="10"/>
      <c r="H1794" s="8" t="s">
        <v>1440</v>
      </c>
      <c r="I1794" s="39" t="s">
        <v>1598</v>
      </c>
      <c r="J1794" s="40" t="s">
        <v>5730</v>
      </c>
    </row>
    <row r="1795" spans="1:10" x14ac:dyDescent="0.25">
      <c r="A1795" s="15" t="s">
        <v>536</v>
      </c>
      <c r="B1795" s="42" t="str">
        <f>HYPERLINK(Table1[[#This Row],[Link]], Table1[[#This Row],[Pattern w/out Hyperlink]])</f>
        <v>Linea</v>
      </c>
      <c r="C1795" s="39">
        <f t="shared" si="28"/>
        <v>8</v>
      </c>
      <c r="D1795" s="39" t="s">
        <v>26</v>
      </c>
      <c r="E1795" s="39" t="s">
        <v>1466</v>
      </c>
      <c r="F1795" s="10">
        <v>87.5</v>
      </c>
      <c r="G1795" s="10"/>
      <c r="H1795" s="8" t="s">
        <v>1159</v>
      </c>
      <c r="I1795" s="39" t="s">
        <v>1598</v>
      </c>
      <c r="J1795" s="40" t="s">
        <v>5144</v>
      </c>
    </row>
    <row r="1796" spans="1:10" x14ac:dyDescent="0.25">
      <c r="A1796" s="15" t="s">
        <v>3343</v>
      </c>
      <c r="B1796" s="41" t="str">
        <f>HYPERLINK(Table1[[#This Row],[Link]], Table1[[#This Row],[Pattern w/out Hyperlink]])</f>
        <v>Linguine II 484</v>
      </c>
      <c r="C1796" s="39">
        <f t="shared" si="28"/>
        <v>8</v>
      </c>
      <c r="D1796" s="39" t="s">
        <v>28</v>
      </c>
      <c r="E1796" s="39" t="s">
        <v>1466</v>
      </c>
      <c r="F1796" s="10">
        <f>Table1[[#This Row],[USD Pricing]]*Exchange!$A$1</f>
        <v>92.399999999999991</v>
      </c>
      <c r="G1796" s="10">
        <v>66</v>
      </c>
      <c r="H1796" s="8" t="s">
        <v>6954</v>
      </c>
      <c r="I1796" s="39" t="s">
        <v>0</v>
      </c>
      <c r="J1796" s="40" t="s">
        <v>5838</v>
      </c>
    </row>
    <row r="1797" spans="1:10" x14ac:dyDescent="0.25">
      <c r="A1797" s="15" t="s">
        <v>1484</v>
      </c>
      <c r="B1797" s="41" t="str">
        <f>HYPERLINK(Table1[[#This Row],[Link]], Table1[[#This Row],[Pattern w/out Hyperlink]])</f>
        <v>Loggia</v>
      </c>
      <c r="C1797" s="39">
        <f t="shared" si="28"/>
        <v>8</v>
      </c>
      <c r="D1797" s="39" t="s">
        <v>1469</v>
      </c>
      <c r="E1797" s="39" t="s">
        <v>1466</v>
      </c>
      <c r="F1797" s="10">
        <v>95</v>
      </c>
      <c r="G1797" s="10"/>
      <c r="H1797" s="8" t="s">
        <v>1511</v>
      </c>
      <c r="I1797" s="39" t="s">
        <v>0</v>
      </c>
      <c r="J1797" s="40" t="s">
        <v>5600</v>
      </c>
    </row>
    <row r="1798" spans="1:10" ht="28.5" x14ac:dyDescent="0.25">
      <c r="A1798" s="15" t="s">
        <v>2237</v>
      </c>
      <c r="B1798" s="42" t="str">
        <f>HYPERLINK(Table1[[#This Row],[Link]], Table1[[#This Row],[Pattern w/out Hyperlink]])</f>
        <v>Lucy In The Sky</v>
      </c>
      <c r="C1798" s="39">
        <f t="shared" si="28"/>
        <v>8</v>
      </c>
      <c r="D1798" s="39" t="s">
        <v>21</v>
      </c>
      <c r="E1798" s="39" t="s">
        <v>1466</v>
      </c>
      <c r="F1798" s="10">
        <v>89</v>
      </c>
      <c r="G1798" s="10"/>
      <c r="H1798" s="8" t="s">
        <v>2238</v>
      </c>
      <c r="I1798" s="39" t="s">
        <v>0</v>
      </c>
      <c r="J1798" s="40" t="s">
        <v>5276</v>
      </c>
    </row>
    <row r="1799" spans="1:10" x14ac:dyDescent="0.25">
      <c r="A1799" s="15" t="s">
        <v>4279</v>
      </c>
      <c r="B1799" s="41" t="str">
        <f>HYPERLINK(Table1[[#This Row],[Link]], Table1[[#This Row],[Pattern w/out Hyperlink]])</f>
        <v>Magique</v>
      </c>
      <c r="C1799" s="39">
        <f t="shared" si="28"/>
        <v>8</v>
      </c>
      <c r="D1799" s="39" t="s">
        <v>2680</v>
      </c>
      <c r="E1799" s="39" t="s">
        <v>1466</v>
      </c>
      <c r="F1799" s="10">
        <f>Table1[[#This Row],[USD Pricing]]*Exchange!$A$1</f>
        <v>90.929999999999993</v>
      </c>
      <c r="G1799" s="10">
        <v>64.95</v>
      </c>
      <c r="H1799" s="8" t="s">
        <v>7173</v>
      </c>
      <c r="I1799" s="39" t="s">
        <v>0</v>
      </c>
      <c r="J1799" s="40" t="s">
        <v>5150</v>
      </c>
    </row>
    <row r="1800" spans="1:10" x14ac:dyDescent="0.25">
      <c r="A1800" s="15" t="s">
        <v>566</v>
      </c>
      <c r="B1800" s="41" t="str">
        <f>HYPERLINK(Table1[[#This Row],[Link]], Table1[[#This Row],[Pattern w/out Hyperlink]])</f>
        <v>Mason</v>
      </c>
      <c r="C1800" s="39">
        <f t="shared" si="28"/>
        <v>8</v>
      </c>
      <c r="D1800" s="39" t="s">
        <v>1469</v>
      </c>
      <c r="E1800" s="39" t="s">
        <v>1466</v>
      </c>
      <c r="F1800" s="10">
        <v>92</v>
      </c>
      <c r="G1800" s="10"/>
      <c r="H1800" s="8" t="s">
        <v>1513</v>
      </c>
      <c r="I1800" s="39" t="s">
        <v>0</v>
      </c>
      <c r="J1800" s="40" t="s">
        <v>5208</v>
      </c>
    </row>
    <row r="1801" spans="1:10" ht="28.5" x14ac:dyDescent="0.25">
      <c r="A1801" s="15" t="s">
        <v>567</v>
      </c>
      <c r="B1801" s="42" t="str">
        <f>HYPERLINK(Table1[[#This Row],[Link]], Table1[[#This Row],[Pattern w/out Hyperlink]])</f>
        <v>Mason Stripe</v>
      </c>
      <c r="C1801" s="39">
        <f t="shared" si="28"/>
        <v>8</v>
      </c>
      <c r="D1801" s="39" t="s">
        <v>26</v>
      </c>
      <c r="E1801" s="39" t="s">
        <v>1466</v>
      </c>
      <c r="F1801" s="10">
        <v>91.95</v>
      </c>
      <c r="G1801" s="10"/>
      <c r="H1801" s="8" t="s">
        <v>1166</v>
      </c>
      <c r="I1801" s="39" t="s">
        <v>0</v>
      </c>
      <c r="J1801" s="40" t="s">
        <v>5174</v>
      </c>
    </row>
    <row r="1802" spans="1:10" x14ac:dyDescent="0.25">
      <c r="A1802" s="15" t="s">
        <v>574</v>
      </c>
      <c r="B1802" s="41" t="str">
        <f>HYPERLINK(Table1[[#This Row],[Link]], Table1[[#This Row],[Pattern w/out Hyperlink]])</f>
        <v>Maze</v>
      </c>
      <c r="C1802" s="39">
        <f t="shared" si="28"/>
        <v>8</v>
      </c>
      <c r="D1802" s="39" t="s">
        <v>3628</v>
      </c>
      <c r="E1802" s="39" t="s">
        <v>1466</v>
      </c>
      <c r="F1802" s="10">
        <f>Table1[[#This Row],[USD Pricing]]*Exchange!$A$1</f>
        <v>86.8</v>
      </c>
      <c r="G1802" s="10">
        <v>62</v>
      </c>
      <c r="H1802" s="8" t="s">
        <v>4223</v>
      </c>
      <c r="I1802" s="39" t="s">
        <v>0</v>
      </c>
      <c r="J1802" s="40" t="s">
        <v>6162</v>
      </c>
    </row>
    <row r="1803" spans="1:10" x14ac:dyDescent="0.25">
      <c r="A1803" s="15" t="s">
        <v>2576</v>
      </c>
      <c r="B1803" s="41" t="str">
        <f>HYPERLINK(Table1[[#This Row],[Link]], Table1[[#This Row],[Pattern w/out Hyperlink]])</f>
        <v>Meraki Stripe</v>
      </c>
      <c r="C1803" s="39">
        <f t="shared" si="28"/>
        <v>8</v>
      </c>
      <c r="D1803" s="39" t="s">
        <v>2494</v>
      </c>
      <c r="E1803" s="39" t="s">
        <v>1466</v>
      </c>
      <c r="F1803" s="10">
        <f>Table1[[#This Row],[USD Pricing]]*Exchange!$A$1</f>
        <v>89.403999999999996</v>
      </c>
      <c r="G1803" s="10">
        <v>63.86</v>
      </c>
      <c r="H1803" s="8" t="s">
        <v>2577</v>
      </c>
      <c r="I1803" s="39" t="s">
        <v>0</v>
      </c>
      <c r="J1803" s="40" t="s">
        <v>5145</v>
      </c>
    </row>
    <row r="1804" spans="1:10" ht="28.5" x14ac:dyDescent="0.25">
      <c r="A1804" s="15" t="s">
        <v>4040</v>
      </c>
      <c r="B1804" s="41" t="str">
        <f>HYPERLINK(Table1[[#This Row],[Link]], Table1[[#This Row],[Pattern w/out Hyperlink]])</f>
        <v>Metal Strips</v>
      </c>
      <c r="C1804" s="39">
        <f t="shared" si="28"/>
        <v>8</v>
      </c>
      <c r="D1804" s="39" t="s">
        <v>24</v>
      </c>
      <c r="E1804" s="39" t="s">
        <v>1466</v>
      </c>
      <c r="F1804" s="10">
        <f>Table1[[#This Row],[USD Pricing]]*Exchange!$A$1</f>
        <v>86.03</v>
      </c>
      <c r="G1804" s="10">
        <v>61.45</v>
      </c>
      <c r="H1804" s="8" t="s">
        <v>7057</v>
      </c>
      <c r="I1804" s="39" t="s">
        <v>0</v>
      </c>
      <c r="J1804" s="40" t="s">
        <v>5156</v>
      </c>
    </row>
    <row r="1805" spans="1:10" ht="28.5" x14ac:dyDescent="0.25">
      <c r="A1805" s="15" t="s">
        <v>596</v>
      </c>
      <c r="B1805" s="41" t="str">
        <f>HYPERLINK(Table1[[#This Row],[Link]], Table1[[#This Row],[Pattern w/out Hyperlink]])</f>
        <v>Metro</v>
      </c>
      <c r="C1805" s="39">
        <f t="shared" si="28"/>
        <v>8</v>
      </c>
      <c r="D1805" s="39" t="s">
        <v>26</v>
      </c>
      <c r="E1805" s="39" t="s">
        <v>1466</v>
      </c>
      <c r="F1805" s="10">
        <v>90.95</v>
      </c>
      <c r="G1805" s="10"/>
      <c r="H1805" s="8" t="s">
        <v>7727</v>
      </c>
      <c r="I1805" s="39" t="s">
        <v>0</v>
      </c>
      <c r="J1805" s="40" t="s">
        <v>7728</v>
      </c>
    </row>
    <row r="1806" spans="1:10" x14ac:dyDescent="0.25">
      <c r="A1806" s="15" t="s">
        <v>3010</v>
      </c>
      <c r="B1806" s="42" t="str">
        <f>HYPERLINK(Table1[[#This Row],[Link]], Table1[[#This Row],[Pattern w/out Hyperlink]])</f>
        <v>Mod</v>
      </c>
      <c r="C1806" s="39">
        <f t="shared" si="28"/>
        <v>8</v>
      </c>
      <c r="D1806" s="39" t="s">
        <v>22</v>
      </c>
      <c r="E1806" s="39" t="s">
        <v>1466</v>
      </c>
      <c r="F1806" s="10">
        <f>Table1[[#This Row],[USD Pricing]]*Exchange!$A$1</f>
        <v>91.699999999999989</v>
      </c>
      <c r="G1806" s="10">
        <v>65.5</v>
      </c>
      <c r="H1806" s="8" t="s">
        <v>3114</v>
      </c>
      <c r="I1806" s="39" t="s">
        <v>0</v>
      </c>
      <c r="J1806" s="40" t="s">
        <v>5154</v>
      </c>
    </row>
    <row r="1807" spans="1:10" x14ac:dyDescent="0.25">
      <c r="A1807" s="15" t="s">
        <v>7751</v>
      </c>
      <c r="B1807" s="41" t="str">
        <f>HYPERLINK(Table1[[#This Row],[Link]], Table1[[#This Row],[Pattern w/out Hyperlink]])</f>
        <v>Monochrome Sett</v>
      </c>
      <c r="C1807" s="39">
        <f t="shared" si="28"/>
        <v>8</v>
      </c>
      <c r="D1807" s="39" t="s">
        <v>1596</v>
      </c>
      <c r="E1807" s="39" t="s">
        <v>1466</v>
      </c>
      <c r="F1807" s="10">
        <v>90</v>
      </c>
      <c r="G1807" s="10"/>
      <c r="H1807" s="8" t="s">
        <v>7752</v>
      </c>
      <c r="I1807" s="39" t="s">
        <v>0</v>
      </c>
      <c r="J1807" s="40" t="s">
        <v>7753</v>
      </c>
    </row>
    <row r="1808" spans="1:10" ht="28.5" x14ac:dyDescent="0.25">
      <c r="A1808" s="15" t="s">
        <v>626</v>
      </c>
      <c r="B1808" s="42" t="str">
        <f>HYPERLINK(Table1[[#This Row],[Link]], Table1[[#This Row],[Pattern w/out Hyperlink]])</f>
        <v>Morocco</v>
      </c>
      <c r="C1808" s="39">
        <f t="shared" si="28"/>
        <v>8</v>
      </c>
      <c r="D1808" s="39" t="s">
        <v>26</v>
      </c>
      <c r="E1808" s="39" t="s">
        <v>1466</v>
      </c>
      <c r="F1808" s="10">
        <v>93.75</v>
      </c>
      <c r="G1808" s="10"/>
      <c r="H1808" s="8" t="s">
        <v>1170</v>
      </c>
      <c r="I1808" s="39" t="s">
        <v>0</v>
      </c>
      <c r="J1808" s="40" t="s">
        <v>5175</v>
      </c>
    </row>
    <row r="1809" spans="1:10" ht="28.5" x14ac:dyDescent="0.25">
      <c r="A1809" s="15" t="s">
        <v>628</v>
      </c>
      <c r="B1809" s="42" t="str">
        <f>HYPERLINK(Table1[[#This Row],[Link]], Table1[[#This Row],[Pattern w/out Hyperlink]])</f>
        <v>Motley</v>
      </c>
      <c r="C1809" s="39">
        <f t="shared" si="28"/>
        <v>8</v>
      </c>
      <c r="D1809" s="39" t="s">
        <v>20</v>
      </c>
      <c r="E1809" s="39" t="s">
        <v>1466</v>
      </c>
      <c r="F1809" s="10">
        <f>Table1[[#This Row],[USD Pricing]]*Exchange!$A$1</f>
        <v>86.73</v>
      </c>
      <c r="G1809" s="10">
        <v>61.95</v>
      </c>
      <c r="H1809" s="8" t="s">
        <v>7427</v>
      </c>
      <c r="I1809" s="39" t="s">
        <v>0</v>
      </c>
      <c r="J1809" s="40" t="s">
        <v>5148</v>
      </c>
    </row>
    <row r="1810" spans="1:10" ht="42.75" x14ac:dyDescent="0.25">
      <c r="A1810" s="15" t="s">
        <v>1487</v>
      </c>
      <c r="B1810" s="41" t="str">
        <f>HYPERLINK(Table1[[#This Row],[Link]], Table1[[#This Row],[Pattern w/out Hyperlink]])</f>
        <v>Mouline</v>
      </c>
      <c r="C1810" s="39">
        <f t="shared" si="28"/>
        <v>8</v>
      </c>
      <c r="D1810" s="39" t="s">
        <v>1469</v>
      </c>
      <c r="E1810" s="39" t="s">
        <v>1466</v>
      </c>
      <c r="F1810" s="10">
        <v>92</v>
      </c>
      <c r="G1810" s="10"/>
      <c r="H1810" s="8" t="s">
        <v>1517</v>
      </c>
      <c r="I1810" s="39" t="s">
        <v>0</v>
      </c>
      <c r="J1810" s="40" t="s">
        <v>5615</v>
      </c>
    </row>
    <row r="1811" spans="1:10" ht="28.5" x14ac:dyDescent="0.25">
      <c r="A1811" s="15" t="s">
        <v>638</v>
      </c>
      <c r="B1811" s="41" t="str">
        <f>HYPERLINK(Table1[[#This Row],[Link]], Table1[[#This Row],[Pattern w/out Hyperlink]])</f>
        <v>Neo</v>
      </c>
      <c r="C1811" s="39">
        <f t="shared" si="28"/>
        <v>8</v>
      </c>
      <c r="D1811" s="39" t="s">
        <v>2680</v>
      </c>
      <c r="E1811" s="39" t="s">
        <v>1466</v>
      </c>
      <c r="F1811" s="10">
        <f>Table1[[#This Row],[USD Pricing]]*Exchange!$A$1</f>
        <v>91.699999999999989</v>
      </c>
      <c r="G1811" s="10">
        <v>65.5</v>
      </c>
      <c r="H1811" s="8" t="s">
        <v>7190</v>
      </c>
      <c r="I1811" s="39" t="s">
        <v>0</v>
      </c>
      <c r="J1811" s="40" t="s">
        <v>6060</v>
      </c>
    </row>
    <row r="1812" spans="1:10" ht="28.5" x14ac:dyDescent="0.25">
      <c r="A1812" s="15" t="s">
        <v>3116</v>
      </c>
      <c r="B1812" s="41" t="str">
        <f>HYPERLINK(Table1[[#This Row],[Link]], Table1[[#This Row],[Pattern w/out Hyperlink]])</f>
        <v>Night Life</v>
      </c>
      <c r="C1812" s="39">
        <f t="shared" si="28"/>
        <v>8</v>
      </c>
      <c r="D1812" s="39" t="s">
        <v>22</v>
      </c>
      <c r="E1812" s="39" t="s">
        <v>1466</v>
      </c>
      <c r="F1812" s="10">
        <f>Table1[[#This Row],[USD Pricing]]*Exchange!$A$1</f>
        <v>86.8</v>
      </c>
      <c r="G1812" s="10">
        <v>62</v>
      </c>
      <c r="H1812" s="8" t="s">
        <v>3117</v>
      </c>
      <c r="I1812" s="39" t="s">
        <v>0</v>
      </c>
      <c r="J1812" s="40" t="s">
        <v>6140</v>
      </c>
    </row>
    <row r="1813" spans="1:10" x14ac:dyDescent="0.25">
      <c r="A1813" s="15" t="s">
        <v>650</v>
      </c>
      <c r="B1813" s="41" t="str">
        <f>HYPERLINK(Table1[[#This Row],[Link]], Table1[[#This Row],[Pattern w/out Hyperlink]])</f>
        <v>Nomad</v>
      </c>
      <c r="C1813" s="39">
        <f t="shared" si="28"/>
        <v>8</v>
      </c>
      <c r="D1813" s="39" t="s">
        <v>2680</v>
      </c>
      <c r="E1813" s="39" t="s">
        <v>1466</v>
      </c>
      <c r="F1813" s="10">
        <f>Table1[[#This Row],[USD Pricing]]*Exchange!$A$1</f>
        <v>91</v>
      </c>
      <c r="G1813" s="10">
        <v>65</v>
      </c>
      <c r="H1813" s="8" t="s">
        <v>7192</v>
      </c>
      <c r="I1813" s="39" t="s">
        <v>0</v>
      </c>
      <c r="J1813" s="40" t="s">
        <v>5183</v>
      </c>
    </row>
    <row r="1814" spans="1:10" x14ac:dyDescent="0.25">
      <c r="A1814" s="15" t="s">
        <v>7065</v>
      </c>
      <c r="B1814" s="41" t="str">
        <f>HYPERLINK(Table1[[#This Row],[Link]], Table1[[#This Row],[Pattern w/out Hyperlink]])</f>
        <v>Nylo-Stat</v>
      </c>
      <c r="C1814" s="39">
        <f t="shared" si="28"/>
        <v>8</v>
      </c>
      <c r="D1814" s="39" t="s">
        <v>24</v>
      </c>
      <c r="E1814" s="39" t="s">
        <v>1466</v>
      </c>
      <c r="F1814" s="10">
        <f>Table1[[#This Row],[USD Pricing]]*Exchange!$A$1</f>
        <v>90.23</v>
      </c>
      <c r="G1814" s="10">
        <v>64.45</v>
      </c>
      <c r="H1814" s="8" t="s">
        <v>7066</v>
      </c>
      <c r="I1814" s="39" t="s">
        <v>1598</v>
      </c>
      <c r="J1814" s="40" t="s">
        <v>5851</v>
      </c>
    </row>
    <row r="1815" spans="1:10" ht="28.5" x14ac:dyDescent="0.25">
      <c r="A1815" s="15" t="s">
        <v>654</v>
      </c>
      <c r="B1815" s="42" t="str">
        <f>HYPERLINK(Table1[[#This Row],[Link]], Table1[[#This Row],[Pattern w/out Hyperlink]])</f>
        <v>Oath</v>
      </c>
      <c r="C1815" s="39">
        <f t="shared" si="28"/>
        <v>8</v>
      </c>
      <c r="D1815" s="39" t="s">
        <v>28</v>
      </c>
      <c r="E1815" s="39" t="s">
        <v>1466</v>
      </c>
      <c r="F1815" s="10">
        <f>Table1[[#This Row],[USD Pricing]]*Exchange!$A$1</f>
        <v>93.1</v>
      </c>
      <c r="G1815" s="10">
        <v>66.5</v>
      </c>
      <c r="H1815" s="8" t="s">
        <v>6501</v>
      </c>
      <c r="I1815" s="39" t="s">
        <v>5090</v>
      </c>
      <c r="J1815" s="40" t="s">
        <v>5962</v>
      </c>
    </row>
    <row r="1816" spans="1:10" x14ac:dyDescent="0.25">
      <c r="A1816" s="15" t="s">
        <v>656</v>
      </c>
      <c r="B1816" s="42" t="str">
        <f>HYPERLINK(Table1[[#This Row],[Link]], Table1[[#This Row],[Pattern w/out Hyperlink]])</f>
        <v>Ocean Drive</v>
      </c>
      <c r="C1816" s="39">
        <f t="shared" si="28"/>
        <v>8</v>
      </c>
      <c r="D1816" s="39" t="s">
        <v>21</v>
      </c>
      <c r="E1816" s="39" t="s">
        <v>1466</v>
      </c>
      <c r="F1816" s="10">
        <v>90</v>
      </c>
      <c r="G1816" s="10"/>
      <c r="H1816" s="8" t="s">
        <v>1268</v>
      </c>
      <c r="I1816" s="39" t="s">
        <v>0</v>
      </c>
      <c r="J1816" s="40" t="s">
        <v>5245</v>
      </c>
    </row>
    <row r="1817" spans="1:10" x14ac:dyDescent="0.25">
      <c r="A1817" s="15" t="s">
        <v>4287</v>
      </c>
      <c r="B1817" s="41" t="str">
        <f>HYPERLINK(Table1[[#This Row],[Link]], Table1[[#This Row],[Pattern w/out Hyperlink]])</f>
        <v>Ode</v>
      </c>
      <c r="C1817" s="39">
        <f t="shared" si="28"/>
        <v>8</v>
      </c>
      <c r="D1817" s="39" t="s">
        <v>2680</v>
      </c>
      <c r="E1817" s="39" t="s">
        <v>1466</v>
      </c>
      <c r="F1817" s="10">
        <f>Table1[[#This Row],[USD Pricing]]*Exchange!$A$1</f>
        <v>93.1</v>
      </c>
      <c r="G1817" s="10">
        <v>66.5</v>
      </c>
      <c r="H1817" s="8" t="s">
        <v>7194</v>
      </c>
      <c r="I1817" s="39" t="s">
        <v>5090</v>
      </c>
      <c r="J1817" s="40" t="s">
        <v>5150</v>
      </c>
    </row>
    <row r="1818" spans="1:10" x14ac:dyDescent="0.25">
      <c r="A1818" s="15" t="s">
        <v>661</v>
      </c>
      <c r="B1818" s="42" t="str">
        <f>HYPERLINK(Table1[[#This Row],[Link]], Table1[[#This Row],[Pattern w/out Hyperlink]])</f>
        <v>Offset</v>
      </c>
      <c r="C1818" s="39">
        <f t="shared" si="28"/>
        <v>8</v>
      </c>
      <c r="D1818" s="39" t="s">
        <v>22</v>
      </c>
      <c r="E1818" s="39" t="s">
        <v>1466</v>
      </c>
      <c r="F1818" s="10">
        <f>Table1[[#This Row],[USD Pricing]]*Exchange!$A$1</f>
        <v>92.399999999999991</v>
      </c>
      <c r="G1818" s="10">
        <v>66</v>
      </c>
      <c r="H1818" s="8" t="s">
        <v>1751</v>
      </c>
      <c r="I1818" s="39" t="s">
        <v>0</v>
      </c>
      <c r="J1818" s="40" t="s">
        <v>5895</v>
      </c>
    </row>
    <row r="1819" spans="1:10" x14ac:dyDescent="0.25">
      <c r="A1819" s="15" t="s">
        <v>8352</v>
      </c>
      <c r="B1819" s="41" t="str">
        <f>HYPERLINK(Table1[[#This Row],[Link]], Table1[[#This Row],[Pattern w/out Hyperlink]])</f>
        <v>On Point</v>
      </c>
      <c r="C1819" s="39">
        <f t="shared" si="28"/>
        <v>8</v>
      </c>
      <c r="D1819" s="39" t="s">
        <v>2668</v>
      </c>
      <c r="E1819" s="39" t="s">
        <v>1466</v>
      </c>
      <c r="F1819" s="10">
        <v>86.75</v>
      </c>
      <c r="G1819" s="10"/>
      <c r="H1819" s="8" t="s">
        <v>8353</v>
      </c>
      <c r="I1819" s="39" t="s">
        <v>0</v>
      </c>
      <c r="J1819" s="40" t="s">
        <v>6173</v>
      </c>
    </row>
    <row r="1820" spans="1:10" x14ac:dyDescent="0.25">
      <c r="A1820" s="15" t="s">
        <v>4288</v>
      </c>
      <c r="B1820" s="41" t="str">
        <f>HYPERLINK(Table1[[#This Row],[Link]], Table1[[#This Row],[Pattern w/out Hyperlink]])</f>
        <v>On the Fringe</v>
      </c>
      <c r="C1820" s="39">
        <f t="shared" si="28"/>
        <v>8</v>
      </c>
      <c r="D1820" s="39" t="s">
        <v>2680</v>
      </c>
      <c r="E1820" s="39" t="s">
        <v>1466</v>
      </c>
      <c r="F1820" s="10">
        <f>Table1[[#This Row],[USD Pricing]]*Exchange!$A$1</f>
        <v>93.1</v>
      </c>
      <c r="G1820" s="10">
        <v>66.5</v>
      </c>
      <c r="H1820" s="8" t="s">
        <v>7195</v>
      </c>
      <c r="I1820" s="39" t="s">
        <v>0</v>
      </c>
      <c r="J1820" s="40" t="s">
        <v>6062</v>
      </c>
    </row>
    <row r="1821" spans="1:10" x14ac:dyDescent="0.25">
      <c r="A1821" s="15" t="s">
        <v>3631</v>
      </c>
      <c r="B1821" s="41" t="str">
        <f>HYPERLINK(Table1[[#This Row],[Link]], Table1[[#This Row],[Pattern w/out Hyperlink]])</f>
        <v>Onward</v>
      </c>
      <c r="C1821" s="39">
        <f t="shared" si="28"/>
        <v>8</v>
      </c>
      <c r="D1821" s="39" t="s">
        <v>3628</v>
      </c>
      <c r="E1821" s="39" t="s">
        <v>1466</v>
      </c>
      <c r="F1821" s="10">
        <f>Table1[[#This Row],[USD Pricing]]*Exchange!$A$1</f>
        <v>86.8</v>
      </c>
      <c r="G1821" s="10">
        <v>62</v>
      </c>
      <c r="H1821" s="8" t="s">
        <v>3632</v>
      </c>
      <c r="I1821" s="39" t="s">
        <v>5090</v>
      </c>
      <c r="J1821" s="40" t="s">
        <v>6162</v>
      </c>
    </row>
    <row r="1822" spans="1:10" x14ac:dyDescent="0.25">
      <c r="A1822" s="15" t="s">
        <v>667</v>
      </c>
      <c r="B1822" s="41" t="str">
        <f>HYPERLINK(Table1[[#This Row],[Link]], Table1[[#This Row],[Pattern w/out Hyperlink]])</f>
        <v>Origin</v>
      </c>
      <c r="C1822" s="39">
        <f t="shared" si="28"/>
        <v>8</v>
      </c>
      <c r="D1822" s="39" t="s">
        <v>2494</v>
      </c>
      <c r="E1822" s="39" t="s">
        <v>1466</v>
      </c>
      <c r="F1822" s="10">
        <f>Table1[[#This Row],[USD Pricing]]*Exchange!$A$1</f>
        <v>85.078000000000003</v>
      </c>
      <c r="G1822" s="10">
        <v>60.77</v>
      </c>
      <c r="H1822" s="8" t="s">
        <v>2589</v>
      </c>
      <c r="I1822" s="39" t="s">
        <v>1598</v>
      </c>
      <c r="J1822" s="40" t="s">
        <v>5144</v>
      </c>
    </row>
    <row r="1823" spans="1:10" x14ac:dyDescent="0.25">
      <c r="A1823" s="15" t="s">
        <v>4196</v>
      </c>
      <c r="B1823" s="41" t="str">
        <f>HYPERLINK(Table1[[#This Row],[Link]], Table1[[#This Row],[Pattern w/out Hyperlink]])</f>
        <v>Palomino</v>
      </c>
      <c r="C1823" s="39">
        <f t="shared" si="28"/>
        <v>8</v>
      </c>
      <c r="D1823" s="39" t="s">
        <v>2494</v>
      </c>
      <c r="E1823" s="39" t="s">
        <v>1466</v>
      </c>
      <c r="F1823" s="10">
        <f>Table1[[#This Row],[USD Pricing]]*Exchange!$A$1</f>
        <v>90.845999999999989</v>
      </c>
      <c r="G1823" s="10">
        <v>64.89</v>
      </c>
      <c r="H1823" s="8" t="s">
        <v>4197</v>
      </c>
      <c r="I1823" s="39" t="s">
        <v>1598</v>
      </c>
      <c r="J1823" s="40" t="s">
        <v>5455</v>
      </c>
    </row>
    <row r="1824" spans="1:10" x14ac:dyDescent="0.25">
      <c r="A1824" s="15" t="s">
        <v>686</v>
      </c>
      <c r="B1824" s="42" t="str">
        <f>HYPERLINK(Table1[[#This Row],[Link]], Table1[[#This Row],[Pattern w/out Hyperlink]])</f>
        <v>Paradox</v>
      </c>
      <c r="C1824" s="39">
        <f t="shared" si="28"/>
        <v>8</v>
      </c>
      <c r="D1824" s="39" t="s">
        <v>22</v>
      </c>
      <c r="E1824" s="39" t="s">
        <v>1466</v>
      </c>
      <c r="F1824" s="10">
        <f>Table1[[#This Row],[USD Pricing]]*Exchange!$A$1</f>
        <v>89.53</v>
      </c>
      <c r="G1824" s="10">
        <v>63.95</v>
      </c>
      <c r="H1824" s="8" t="s">
        <v>1755</v>
      </c>
      <c r="I1824" s="39" t="s">
        <v>0</v>
      </c>
      <c r="J1824" s="40" t="s">
        <v>5424</v>
      </c>
    </row>
    <row r="1825" spans="1:10" x14ac:dyDescent="0.25">
      <c r="A1825" s="15" t="s">
        <v>7755</v>
      </c>
      <c r="B1825" s="41" t="str">
        <f>HYPERLINK(Table1[[#This Row],[Link]], Table1[[#This Row],[Pattern w/out Hyperlink]])</f>
        <v>Patternmaker</v>
      </c>
      <c r="C1825" s="39">
        <f t="shared" si="28"/>
        <v>8</v>
      </c>
      <c r="D1825" s="39" t="s">
        <v>1596</v>
      </c>
      <c r="E1825" s="39" t="s">
        <v>1466</v>
      </c>
      <c r="F1825" s="10">
        <v>91</v>
      </c>
      <c r="G1825" s="10"/>
      <c r="H1825" s="8" t="s">
        <v>7756</v>
      </c>
      <c r="I1825" s="39" t="s">
        <v>0</v>
      </c>
      <c r="J1825" s="40" t="s">
        <v>5208</v>
      </c>
    </row>
    <row r="1826" spans="1:10" x14ac:dyDescent="0.25">
      <c r="A1826" s="15" t="s">
        <v>699</v>
      </c>
      <c r="B1826" s="42" t="str">
        <f>HYPERLINK(Table1[[#This Row],[Link]], Table1[[#This Row],[Pattern w/out Hyperlink]])</f>
        <v>Pendlesome</v>
      </c>
      <c r="C1826" s="39">
        <f t="shared" si="28"/>
        <v>8</v>
      </c>
      <c r="D1826" s="39" t="s">
        <v>21</v>
      </c>
      <c r="E1826" s="39" t="s">
        <v>1466</v>
      </c>
      <c r="F1826" s="10">
        <v>86</v>
      </c>
      <c r="G1826" s="10"/>
      <c r="H1826" s="8" t="s">
        <v>2255</v>
      </c>
      <c r="I1826" s="39" t="s">
        <v>0</v>
      </c>
      <c r="J1826" s="40" t="s">
        <v>5291</v>
      </c>
    </row>
    <row r="1827" spans="1:10" x14ac:dyDescent="0.25">
      <c r="A1827" s="15" t="s">
        <v>3028</v>
      </c>
      <c r="B1827" s="42" t="str">
        <f>HYPERLINK(Table1[[#This Row],[Link]], Table1[[#This Row],[Pattern w/out Hyperlink]])</f>
        <v>Phenomena</v>
      </c>
      <c r="C1827" s="39">
        <f t="shared" si="28"/>
        <v>8</v>
      </c>
      <c r="D1827" s="39" t="s">
        <v>27</v>
      </c>
      <c r="E1827" s="39" t="s">
        <v>1466</v>
      </c>
      <c r="F1827" s="10">
        <v>94</v>
      </c>
      <c r="G1827" s="10"/>
      <c r="H1827" s="15" t="s">
        <v>3029</v>
      </c>
      <c r="I1827" s="39" t="s">
        <v>0</v>
      </c>
      <c r="J1827" s="40" t="s">
        <v>5895</v>
      </c>
    </row>
    <row r="1828" spans="1:10" x14ac:dyDescent="0.25">
      <c r="A1828" s="15" t="s">
        <v>3659</v>
      </c>
      <c r="B1828" s="41" t="str">
        <f>HYPERLINK(Table1[[#This Row],[Link]], Table1[[#This Row],[Pattern w/out Hyperlink]])</f>
        <v>Piazza</v>
      </c>
      <c r="C1828" s="39">
        <f t="shared" si="28"/>
        <v>8</v>
      </c>
      <c r="D1828" s="39" t="s">
        <v>3628</v>
      </c>
      <c r="E1828" s="39" t="s">
        <v>1466</v>
      </c>
      <c r="F1828" s="10">
        <f>Table1[[#This Row],[USD Pricing]]*Exchange!$A$1</f>
        <v>88.199999999999989</v>
      </c>
      <c r="G1828" s="10">
        <v>63</v>
      </c>
      <c r="H1828" s="8" t="s">
        <v>3660</v>
      </c>
      <c r="I1828" s="39" t="s">
        <v>0</v>
      </c>
      <c r="J1828" s="40" t="s">
        <v>5144</v>
      </c>
    </row>
    <row r="1829" spans="1:10" ht="28.5" x14ac:dyDescent="0.25">
      <c r="A1829" s="15" t="s">
        <v>3039</v>
      </c>
      <c r="B1829" s="41" t="str">
        <f>HYPERLINK(Table1[[#This Row],[Link]], Table1[[#This Row],[Pattern w/out Hyperlink]])</f>
        <v>Plush Grid</v>
      </c>
      <c r="C1829" s="39">
        <f t="shared" si="28"/>
        <v>8</v>
      </c>
      <c r="D1829" s="39" t="s">
        <v>27</v>
      </c>
      <c r="E1829" s="39" t="s">
        <v>1466</v>
      </c>
      <c r="F1829" s="10">
        <v>89</v>
      </c>
      <c r="G1829" s="10"/>
      <c r="H1829" s="15" t="s">
        <v>3040</v>
      </c>
      <c r="I1829" s="39" t="s">
        <v>5090</v>
      </c>
      <c r="J1829" s="40" t="s">
        <v>6192</v>
      </c>
    </row>
    <row r="1830" spans="1:10" x14ac:dyDescent="0.25">
      <c r="A1830" s="15" t="s">
        <v>2267</v>
      </c>
      <c r="B1830" s="42" t="str">
        <f>HYPERLINK(Table1[[#This Row],[Link]], Table1[[#This Row],[Pattern w/out Hyperlink]])</f>
        <v>Presence</v>
      </c>
      <c r="C1830" s="39">
        <f t="shared" si="28"/>
        <v>8</v>
      </c>
      <c r="D1830" s="39" t="s">
        <v>21</v>
      </c>
      <c r="E1830" s="39" t="s">
        <v>1466</v>
      </c>
      <c r="F1830" s="10">
        <v>93</v>
      </c>
      <c r="G1830" s="10"/>
      <c r="H1830" s="8" t="s">
        <v>2268</v>
      </c>
      <c r="I1830" s="39" t="s">
        <v>0</v>
      </c>
      <c r="J1830" s="40" t="s">
        <v>5299</v>
      </c>
    </row>
    <row r="1831" spans="1:10" ht="28.5" x14ac:dyDescent="0.25">
      <c r="A1831" s="15" t="s">
        <v>4946</v>
      </c>
      <c r="B1831" s="41" t="str">
        <f>HYPERLINK(Table1[[#This Row],[Link]], Table1[[#This Row],[Pattern w/out Hyperlink]])</f>
        <v>Printemps</v>
      </c>
      <c r="C1831" s="39">
        <f t="shared" si="28"/>
        <v>8</v>
      </c>
      <c r="D1831" s="39" t="s">
        <v>22</v>
      </c>
      <c r="E1831" s="39" t="s">
        <v>1466</v>
      </c>
      <c r="F1831" s="10">
        <f>Table1[[#This Row],[USD Pricing]]*Exchange!$A$1</f>
        <v>86.1</v>
      </c>
      <c r="G1831" s="10">
        <v>61.5</v>
      </c>
      <c r="H1831" s="8" t="s">
        <v>5065</v>
      </c>
      <c r="I1831" s="39" t="s">
        <v>0</v>
      </c>
      <c r="J1831" s="40" t="s">
        <v>6143</v>
      </c>
    </row>
    <row r="1832" spans="1:10" ht="28.5" x14ac:dyDescent="0.25">
      <c r="A1832" s="15" t="s">
        <v>4297</v>
      </c>
      <c r="B1832" s="41" t="str">
        <f>HYPERLINK(Table1[[#This Row],[Link]], Table1[[#This Row],[Pattern w/out Hyperlink]])</f>
        <v>Prose</v>
      </c>
      <c r="C1832" s="39">
        <f t="shared" si="28"/>
        <v>8</v>
      </c>
      <c r="D1832" s="39" t="s">
        <v>2680</v>
      </c>
      <c r="E1832" s="39" t="s">
        <v>1466</v>
      </c>
      <c r="F1832" s="10">
        <f>Table1[[#This Row],[USD Pricing]]*Exchange!$A$1</f>
        <v>93.1</v>
      </c>
      <c r="G1832" s="10">
        <v>66.5</v>
      </c>
      <c r="H1832" s="8" t="s">
        <v>7210</v>
      </c>
      <c r="I1832" s="39" t="s">
        <v>0</v>
      </c>
      <c r="J1832" s="40" t="s">
        <v>6067</v>
      </c>
    </row>
    <row r="1833" spans="1:10" x14ac:dyDescent="0.25">
      <c r="A1833" s="15" t="s">
        <v>4950</v>
      </c>
      <c r="B1833" s="41" t="str">
        <f>HYPERLINK(Table1[[#This Row],[Link]], Table1[[#This Row],[Pattern w/out Hyperlink]])</f>
        <v>Purebotanica</v>
      </c>
      <c r="C1833" s="39">
        <f t="shared" si="28"/>
        <v>8</v>
      </c>
      <c r="D1833" s="39" t="s">
        <v>21</v>
      </c>
      <c r="E1833" s="39" t="s">
        <v>1466</v>
      </c>
      <c r="F1833" s="10">
        <v>91</v>
      </c>
      <c r="G1833" s="10"/>
      <c r="H1833" s="8" t="s">
        <v>4951</v>
      </c>
      <c r="I1833" s="39" t="s">
        <v>0</v>
      </c>
      <c r="J1833" s="40" t="s">
        <v>5144</v>
      </c>
    </row>
    <row r="1834" spans="1:10" x14ac:dyDescent="0.25">
      <c r="A1834" s="15" t="s">
        <v>2288</v>
      </c>
      <c r="B1834" s="42" t="str">
        <f>HYPERLINK(Table1[[#This Row],[Link]], Table1[[#This Row],[Pattern w/out Hyperlink]])</f>
        <v>Puredeco</v>
      </c>
      <c r="C1834" s="39">
        <f t="shared" si="28"/>
        <v>8</v>
      </c>
      <c r="D1834" s="39" t="s">
        <v>21</v>
      </c>
      <c r="E1834" s="39" t="s">
        <v>1466</v>
      </c>
      <c r="F1834" s="10">
        <v>88</v>
      </c>
      <c r="G1834" s="10"/>
      <c r="H1834" s="8" t="s">
        <v>2289</v>
      </c>
      <c r="I1834" s="39" t="s">
        <v>5090</v>
      </c>
      <c r="J1834" s="40" t="s">
        <v>5144</v>
      </c>
    </row>
    <row r="1835" spans="1:10" x14ac:dyDescent="0.25">
      <c r="A1835" s="15" t="s">
        <v>2312</v>
      </c>
      <c r="B1835" s="42" t="str">
        <f>HYPERLINK(Table1[[#This Row],[Link]], Table1[[#This Row],[Pattern w/out Hyperlink]])</f>
        <v>Puremod</v>
      </c>
      <c r="C1835" s="39">
        <f t="shared" si="28"/>
        <v>8</v>
      </c>
      <c r="D1835" s="39" t="s">
        <v>21</v>
      </c>
      <c r="E1835" s="39" t="s">
        <v>1466</v>
      </c>
      <c r="F1835" s="10">
        <v>88</v>
      </c>
      <c r="G1835" s="10"/>
      <c r="H1835" s="8" t="s">
        <v>2313</v>
      </c>
      <c r="I1835" s="39" t="s">
        <v>0</v>
      </c>
      <c r="J1835" s="40" t="s">
        <v>5144</v>
      </c>
    </row>
    <row r="1836" spans="1:10" x14ac:dyDescent="0.25">
      <c r="A1836" s="15" t="s">
        <v>2314</v>
      </c>
      <c r="B1836" s="42" t="str">
        <f>HYPERLINK(Table1[[#This Row],[Link]], Table1[[#This Row],[Pattern w/out Hyperlink]])</f>
        <v>Puremontrose</v>
      </c>
      <c r="C1836" s="39">
        <f t="shared" si="28"/>
        <v>8</v>
      </c>
      <c r="D1836" s="39" t="s">
        <v>21</v>
      </c>
      <c r="E1836" s="39" t="s">
        <v>1466</v>
      </c>
      <c r="F1836" s="10">
        <v>88</v>
      </c>
      <c r="G1836" s="10"/>
      <c r="H1836" s="8" t="s">
        <v>2315</v>
      </c>
      <c r="I1836" s="39" t="s">
        <v>0</v>
      </c>
      <c r="J1836" s="40" t="s">
        <v>5144</v>
      </c>
    </row>
    <row r="1837" spans="1:10" x14ac:dyDescent="0.25">
      <c r="A1837" s="15" t="s">
        <v>2334</v>
      </c>
      <c r="B1837" s="42" t="str">
        <f>HYPERLINK(Table1[[#This Row],[Link]], Table1[[#This Row],[Pattern w/out Hyperlink]])</f>
        <v>Purevogue</v>
      </c>
      <c r="C1837" s="39">
        <f t="shared" si="28"/>
        <v>8</v>
      </c>
      <c r="D1837" s="39" t="s">
        <v>21</v>
      </c>
      <c r="E1837" s="39" t="s">
        <v>1466</v>
      </c>
      <c r="F1837" s="10">
        <v>88</v>
      </c>
      <c r="G1837" s="10"/>
      <c r="H1837" s="8" t="s">
        <v>2335</v>
      </c>
      <c r="I1837" s="39" t="s">
        <v>5090</v>
      </c>
      <c r="J1837" s="40" t="s">
        <v>5144</v>
      </c>
    </row>
    <row r="1838" spans="1:10" ht="28.5" x14ac:dyDescent="0.25">
      <c r="A1838" s="15" t="s">
        <v>6974</v>
      </c>
      <c r="B1838" s="41" t="str">
        <f>HYPERLINK(Table1[[#This Row],[Link]], Table1[[#This Row],[Pattern w/out Hyperlink]])</f>
        <v>Raindrops 552</v>
      </c>
      <c r="C1838" s="39">
        <f t="shared" si="28"/>
        <v>8</v>
      </c>
      <c r="D1838" s="39" t="s">
        <v>28</v>
      </c>
      <c r="E1838" s="39" t="s">
        <v>1466</v>
      </c>
      <c r="F1838" s="10">
        <f>Table1[[#This Row],[USD Pricing]]*Exchange!$A$1</f>
        <v>93.1</v>
      </c>
      <c r="G1838" s="10">
        <v>66.5</v>
      </c>
      <c r="H1838" s="8" t="s">
        <v>6975</v>
      </c>
      <c r="I1838" s="39" t="s">
        <v>0</v>
      </c>
      <c r="J1838" s="40" t="s">
        <v>6976</v>
      </c>
    </row>
    <row r="1839" spans="1:10" x14ac:dyDescent="0.25">
      <c r="A1839" s="15" t="s">
        <v>768</v>
      </c>
      <c r="B1839" s="42" t="str">
        <f>HYPERLINK(Table1[[#This Row],[Link]], Table1[[#This Row],[Pattern w/out Hyperlink]])</f>
        <v>Raya</v>
      </c>
      <c r="C1839" s="39">
        <f t="shared" si="28"/>
        <v>8</v>
      </c>
      <c r="D1839" s="39" t="s">
        <v>26</v>
      </c>
      <c r="E1839" s="39" t="s">
        <v>1466</v>
      </c>
      <c r="F1839" s="10">
        <v>85.5</v>
      </c>
      <c r="G1839" s="10"/>
      <c r="H1839" s="8" t="s">
        <v>1177</v>
      </c>
      <c r="I1839" s="39" t="s">
        <v>0</v>
      </c>
      <c r="J1839" s="40" t="s">
        <v>5144</v>
      </c>
    </row>
    <row r="1840" spans="1:10" x14ac:dyDescent="0.25">
      <c r="A1840" s="15" t="s">
        <v>3525</v>
      </c>
      <c r="B1840" s="41" t="str">
        <f>HYPERLINK(Table1[[#This Row],[Link]], Table1[[#This Row],[Pattern w/out Hyperlink]])</f>
        <v>Recheck</v>
      </c>
      <c r="C1840" s="39">
        <f t="shared" si="28"/>
        <v>8</v>
      </c>
      <c r="D1840" s="39" t="s">
        <v>3509</v>
      </c>
      <c r="E1840" s="39" t="s">
        <v>1466</v>
      </c>
      <c r="F1840" s="10">
        <f>Table1[[#This Row],[USD Pricing]]*Exchange!$A$1</f>
        <v>85.371999999999986</v>
      </c>
      <c r="G1840" s="10">
        <v>60.98</v>
      </c>
      <c r="H1840" s="8" t="s">
        <v>3585</v>
      </c>
      <c r="I1840" s="39" t="s">
        <v>0</v>
      </c>
      <c r="J1840" s="40" t="s">
        <v>5436</v>
      </c>
    </row>
    <row r="1841" spans="1:10" x14ac:dyDescent="0.25">
      <c r="A1841" s="15" t="s">
        <v>2342</v>
      </c>
      <c r="B1841" s="42" t="str">
        <f>HYPERLINK(Table1[[#This Row],[Link]], Table1[[#This Row],[Pattern w/out Hyperlink]])</f>
        <v>Reef</v>
      </c>
      <c r="C1841" s="39">
        <f t="shared" si="28"/>
        <v>8</v>
      </c>
      <c r="D1841" s="39" t="s">
        <v>21</v>
      </c>
      <c r="E1841" s="39" t="s">
        <v>1466</v>
      </c>
      <c r="F1841" s="10">
        <v>86</v>
      </c>
      <c r="G1841" s="10"/>
      <c r="H1841" s="8" t="s">
        <v>2341</v>
      </c>
      <c r="I1841" s="39" t="s">
        <v>0</v>
      </c>
      <c r="J1841" s="40" t="s">
        <v>5224</v>
      </c>
    </row>
    <row r="1842" spans="1:10" ht="28.5" x14ac:dyDescent="0.25">
      <c r="A1842" s="15" t="s">
        <v>4045</v>
      </c>
      <c r="B1842" s="41" t="str">
        <f>HYPERLINK(Table1[[#This Row],[Link]], Table1[[#This Row],[Pattern w/out Hyperlink]])</f>
        <v>Reflector</v>
      </c>
      <c r="C1842" s="39">
        <f t="shared" si="28"/>
        <v>8</v>
      </c>
      <c r="D1842" s="39" t="s">
        <v>24</v>
      </c>
      <c r="E1842" s="39" t="s">
        <v>1466</v>
      </c>
      <c r="F1842" s="10">
        <f>Table1[[#This Row],[USD Pricing]]*Exchange!$A$1</f>
        <v>86.73</v>
      </c>
      <c r="G1842" s="10">
        <v>61.95</v>
      </c>
      <c r="H1842" s="8" t="s">
        <v>7072</v>
      </c>
      <c r="I1842" s="39" t="s">
        <v>0</v>
      </c>
      <c r="J1842" s="40" t="s">
        <v>5854</v>
      </c>
    </row>
    <row r="1843" spans="1:10" x14ac:dyDescent="0.25">
      <c r="A1843" s="15" t="s">
        <v>8669</v>
      </c>
      <c r="B1843" s="41" t="str">
        <f>HYPERLINK(Table1[[#This Row],[Link]], Table1[[#This Row],[Pattern w/out Hyperlink]])</f>
        <v>Refraction</v>
      </c>
      <c r="C1843" s="39">
        <f t="shared" si="28"/>
        <v>8</v>
      </c>
      <c r="D1843" s="39" t="s">
        <v>8491</v>
      </c>
      <c r="E1843" s="39" t="s">
        <v>1466</v>
      </c>
      <c r="F1843" s="10">
        <v>86</v>
      </c>
      <c r="G1843" s="10"/>
      <c r="H1843" s="8" t="s">
        <v>8670</v>
      </c>
      <c r="I1843" s="39" t="s">
        <v>0</v>
      </c>
      <c r="J1843" s="40" t="s">
        <v>5144</v>
      </c>
    </row>
    <row r="1844" spans="1:10" x14ac:dyDescent="0.25">
      <c r="A1844" s="15" t="s">
        <v>3633</v>
      </c>
      <c r="B1844" s="41" t="str">
        <f>HYPERLINK(Table1[[#This Row],[Link]], Table1[[#This Row],[Pattern w/out Hyperlink]])</f>
        <v>Revive</v>
      </c>
      <c r="C1844" s="39">
        <f t="shared" si="28"/>
        <v>8</v>
      </c>
      <c r="D1844" s="39" t="s">
        <v>3628</v>
      </c>
      <c r="E1844" s="39" t="s">
        <v>1466</v>
      </c>
      <c r="F1844" s="10">
        <f>Table1[[#This Row],[USD Pricing]]*Exchange!$A$1</f>
        <v>86.8</v>
      </c>
      <c r="G1844" s="10">
        <v>62</v>
      </c>
      <c r="H1844" s="8" t="s">
        <v>3634</v>
      </c>
      <c r="I1844" s="39" t="s">
        <v>5090</v>
      </c>
      <c r="J1844" s="40" t="s">
        <v>6162</v>
      </c>
    </row>
    <row r="1845" spans="1:10" x14ac:dyDescent="0.25">
      <c r="A1845" s="15" t="s">
        <v>3528</v>
      </c>
      <c r="B1845" s="41" t="str">
        <f>HYPERLINK(Table1[[#This Row],[Link]], Table1[[#This Row],[Pattern w/out Hyperlink]])</f>
        <v>Revive 1</v>
      </c>
      <c r="C1845" s="39">
        <f t="shared" si="28"/>
        <v>8</v>
      </c>
      <c r="D1845" s="39" t="s">
        <v>3509</v>
      </c>
      <c r="E1845" s="39" t="s">
        <v>1466</v>
      </c>
      <c r="F1845" s="10">
        <f>Table1[[#This Row],[USD Pricing]]*Exchange!$A$1</f>
        <v>94.5</v>
      </c>
      <c r="G1845" s="10">
        <v>67.5</v>
      </c>
      <c r="H1845" s="8" t="s">
        <v>3589</v>
      </c>
      <c r="I1845" s="39" t="s">
        <v>1598</v>
      </c>
      <c r="J1845" s="40" t="s">
        <v>5150</v>
      </c>
    </row>
    <row r="1846" spans="1:10" ht="28.5" x14ac:dyDescent="0.25">
      <c r="A1846" s="15" t="s">
        <v>5108</v>
      </c>
      <c r="B1846" s="41" t="str">
        <f>HYPERLINK(Table1[[#This Row],[Link]], Table1[[#This Row],[Pattern w/out Hyperlink]])</f>
        <v>Revolutionary by Camira</v>
      </c>
      <c r="C1846" s="39">
        <f t="shared" si="28"/>
        <v>8</v>
      </c>
      <c r="D1846" s="39" t="s">
        <v>1596</v>
      </c>
      <c r="E1846" s="39" t="s">
        <v>1466</v>
      </c>
      <c r="F1846" s="10">
        <v>94</v>
      </c>
      <c r="G1846" s="10"/>
      <c r="H1846" s="8" t="s">
        <v>5109</v>
      </c>
      <c r="I1846" s="39" t="s">
        <v>5090</v>
      </c>
      <c r="J1846" s="40" t="s">
        <v>5434</v>
      </c>
    </row>
    <row r="1847" spans="1:10" x14ac:dyDescent="0.25">
      <c r="A1847" s="15" t="s">
        <v>6234</v>
      </c>
      <c r="B1847" s="41" t="str">
        <f>HYPERLINK(Table1[[#This Row],[Link]], Table1[[#This Row],[Pattern w/out Hyperlink]])</f>
        <v>River Lea</v>
      </c>
      <c r="C1847" s="39">
        <f t="shared" si="28"/>
        <v>8</v>
      </c>
      <c r="D1847" s="39" t="s">
        <v>27</v>
      </c>
      <c r="E1847" s="39" t="s">
        <v>1466</v>
      </c>
      <c r="F1847" s="10">
        <v>91.5</v>
      </c>
      <c r="G1847" s="10"/>
      <c r="H1847" s="15" t="s">
        <v>6235</v>
      </c>
      <c r="I1847" s="39" t="s">
        <v>0</v>
      </c>
      <c r="J1847" s="40" t="s">
        <v>6236</v>
      </c>
    </row>
    <row r="1848" spans="1:10" x14ac:dyDescent="0.25">
      <c r="A1848" s="15" t="s">
        <v>7691</v>
      </c>
      <c r="B1848" s="41" t="str">
        <f>HYPERLINK(Table1[[#This Row],[Link]], Table1[[#This Row],[Pattern w/out Hyperlink]])</f>
        <v>Road Trip</v>
      </c>
      <c r="C1848" s="39">
        <f t="shared" si="28"/>
        <v>8</v>
      </c>
      <c r="D1848" s="39" t="s">
        <v>27</v>
      </c>
      <c r="E1848" s="39" t="s">
        <v>1466</v>
      </c>
      <c r="F1848" s="10">
        <v>90.25</v>
      </c>
      <c r="G1848" s="10"/>
      <c r="H1848" s="8" t="s">
        <v>7692</v>
      </c>
      <c r="I1848" s="39" t="s">
        <v>0</v>
      </c>
      <c r="J1848" s="40" t="s">
        <v>5183</v>
      </c>
    </row>
    <row r="1849" spans="1:10" x14ac:dyDescent="0.25">
      <c r="A1849" s="15" t="s">
        <v>799</v>
      </c>
      <c r="B1849" s="41" t="str">
        <f>HYPERLINK(Table1[[#This Row],[Link]], Table1[[#This Row],[Pattern w/out Hyperlink]])</f>
        <v>Route</v>
      </c>
      <c r="C1849" s="39">
        <f t="shared" si="28"/>
        <v>8</v>
      </c>
      <c r="D1849" s="39" t="s">
        <v>23</v>
      </c>
      <c r="E1849" s="39" t="s">
        <v>1466</v>
      </c>
      <c r="F1849" s="10">
        <v>91.75</v>
      </c>
      <c r="G1849" s="10"/>
      <c r="H1849" s="8" t="s">
        <v>4534</v>
      </c>
      <c r="I1849" s="39" t="s">
        <v>0</v>
      </c>
      <c r="J1849" s="40" t="s">
        <v>5144</v>
      </c>
    </row>
    <row r="1850" spans="1:10" ht="28.5" x14ac:dyDescent="0.25">
      <c r="A1850" s="15" t="s">
        <v>8125</v>
      </c>
      <c r="B1850" s="41" t="str">
        <f>HYPERLINK(Table1[[#This Row],[Link]], Table1[[#This Row],[Pattern w/out Hyperlink]])</f>
        <v>Rowan</v>
      </c>
      <c r="C1850" s="39">
        <f t="shared" si="28"/>
        <v>8</v>
      </c>
      <c r="D1850" s="39" t="s">
        <v>23</v>
      </c>
      <c r="E1850" s="39" t="s">
        <v>1466</v>
      </c>
      <c r="F1850" s="10">
        <v>91</v>
      </c>
      <c r="G1850" s="10"/>
      <c r="H1850" s="8" t="s">
        <v>8126</v>
      </c>
      <c r="I1850" s="39" t="s">
        <v>5090</v>
      </c>
      <c r="J1850" s="40" t="s">
        <v>8127</v>
      </c>
    </row>
    <row r="1851" spans="1:10" ht="28.5" x14ac:dyDescent="0.25">
      <c r="A1851" s="15" t="s">
        <v>802</v>
      </c>
      <c r="B1851" s="42" t="str">
        <f>HYPERLINK(Table1[[#This Row],[Link]], Table1[[#This Row],[Pattern w/out Hyperlink]])</f>
        <v>Rubric</v>
      </c>
      <c r="C1851" s="39">
        <f t="shared" si="28"/>
        <v>8</v>
      </c>
      <c r="D1851" s="39" t="s">
        <v>22</v>
      </c>
      <c r="E1851" s="39" t="s">
        <v>1466</v>
      </c>
      <c r="F1851" s="10">
        <f>Table1[[#This Row],[USD Pricing]]*Exchange!$A$1</f>
        <v>85.399999999999991</v>
      </c>
      <c r="G1851" s="10">
        <v>61</v>
      </c>
      <c r="H1851" s="8" t="s">
        <v>1765</v>
      </c>
      <c r="I1851" s="39" t="s">
        <v>0</v>
      </c>
      <c r="J1851" s="40" t="s">
        <v>6147</v>
      </c>
    </row>
    <row r="1852" spans="1:10" ht="28.5" x14ac:dyDescent="0.25">
      <c r="A1852" s="15" t="s">
        <v>816</v>
      </c>
      <c r="B1852" s="42" t="str">
        <f>HYPERLINK(Table1[[#This Row],[Link]], Table1[[#This Row],[Pattern w/out Hyperlink]])</f>
        <v>Santa Fe</v>
      </c>
      <c r="C1852" s="39">
        <f t="shared" si="28"/>
        <v>8</v>
      </c>
      <c r="D1852" s="39" t="s">
        <v>26</v>
      </c>
      <c r="E1852" s="39" t="s">
        <v>1466</v>
      </c>
      <c r="F1852" s="10">
        <v>89.5</v>
      </c>
      <c r="G1852" s="10"/>
      <c r="H1852" s="8" t="s">
        <v>1178</v>
      </c>
      <c r="I1852" s="39" t="s">
        <v>1598</v>
      </c>
      <c r="J1852" s="40" t="s">
        <v>5185</v>
      </c>
    </row>
    <row r="1853" spans="1:10" ht="28.5" x14ac:dyDescent="0.25">
      <c r="A1853" s="15" t="s">
        <v>818</v>
      </c>
      <c r="B1853" s="42" t="str">
        <f>HYPERLINK(Table1[[#This Row],[Link]], Table1[[#This Row],[Pattern w/out Hyperlink]])</f>
        <v>Saori</v>
      </c>
      <c r="C1853" s="39">
        <f t="shared" si="28"/>
        <v>8</v>
      </c>
      <c r="D1853" s="39" t="s">
        <v>24</v>
      </c>
      <c r="E1853" s="39" t="s">
        <v>1466</v>
      </c>
      <c r="F1853" s="10">
        <f>Table1[[#This Row],[USD Pricing]]*Exchange!$A$1</f>
        <v>88.13</v>
      </c>
      <c r="G1853" s="10">
        <v>62.95</v>
      </c>
      <c r="H1853" s="8" t="s">
        <v>2033</v>
      </c>
      <c r="I1853" s="39" t="s">
        <v>0</v>
      </c>
      <c r="J1853" s="40" t="s">
        <v>5397</v>
      </c>
    </row>
    <row r="1854" spans="1:10" ht="28.5" x14ac:dyDescent="0.25">
      <c r="A1854" s="15" t="s">
        <v>820</v>
      </c>
      <c r="B1854" s="42" t="str">
        <f>HYPERLINK(Table1[[#This Row],[Link]], Table1[[#This Row],[Pattern w/out Hyperlink]])</f>
        <v>Saxon</v>
      </c>
      <c r="C1854" s="39">
        <f t="shared" si="28"/>
        <v>8</v>
      </c>
      <c r="D1854" s="39" t="s">
        <v>26</v>
      </c>
      <c r="E1854" s="39" t="s">
        <v>1466</v>
      </c>
      <c r="F1854" s="10">
        <v>86.25</v>
      </c>
      <c r="G1854" s="10"/>
      <c r="H1854" s="8" t="s">
        <v>1180</v>
      </c>
      <c r="I1854" s="39" t="s">
        <v>0</v>
      </c>
      <c r="J1854" s="40" t="s">
        <v>5186</v>
      </c>
    </row>
    <row r="1855" spans="1:10" ht="28.5" x14ac:dyDescent="0.25">
      <c r="A1855" s="15" t="s">
        <v>3663</v>
      </c>
      <c r="B1855" s="41" t="str">
        <f>HYPERLINK(Table1[[#This Row],[Link]], Table1[[#This Row],[Pattern w/out Hyperlink]])</f>
        <v>Scatter</v>
      </c>
      <c r="C1855" s="39">
        <f t="shared" si="28"/>
        <v>8</v>
      </c>
      <c r="D1855" s="39" t="s">
        <v>3628</v>
      </c>
      <c r="E1855" s="39" t="s">
        <v>1466</v>
      </c>
      <c r="F1855" s="10">
        <f>Table1[[#This Row],[USD Pricing]]*Exchange!$A$1</f>
        <v>92.399999999999991</v>
      </c>
      <c r="G1855" s="10">
        <v>66</v>
      </c>
      <c r="H1855" s="8" t="s">
        <v>3664</v>
      </c>
      <c r="I1855" s="39" t="s">
        <v>5090</v>
      </c>
      <c r="J1855" s="40" t="s">
        <v>6166</v>
      </c>
    </row>
    <row r="1856" spans="1:10" ht="28.5" x14ac:dyDescent="0.25">
      <c r="A1856" s="15" t="s">
        <v>8675</v>
      </c>
      <c r="B1856" s="41" t="str">
        <f>HYPERLINK(Table1[[#This Row],[Link]], Table1[[#This Row],[Pattern w/out Hyperlink]])</f>
        <v>Scattergraph</v>
      </c>
      <c r="C1856" s="39">
        <f t="shared" si="28"/>
        <v>8</v>
      </c>
      <c r="D1856" s="39" t="s">
        <v>8491</v>
      </c>
      <c r="E1856" s="39" t="s">
        <v>1466</v>
      </c>
      <c r="F1856" s="10">
        <v>90</v>
      </c>
      <c r="G1856" s="10"/>
      <c r="H1856" s="8" t="s">
        <v>8676</v>
      </c>
      <c r="I1856" s="39" t="s">
        <v>0</v>
      </c>
      <c r="J1856" s="40" t="s">
        <v>8677</v>
      </c>
    </row>
    <row r="1857" spans="1:10" ht="28.5" x14ac:dyDescent="0.25">
      <c r="A1857" s="15" t="s">
        <v>821</v>
      </c>
      <c r="B1857" s="42" t="str">
        <f>HYPERLINK(Table1[[#This Row],[Link]], Table1[[#This Row],[Pattern w/out Hyperlink]])</f>
        <v>Score</v>
      </c>
      <c r="C1857" s="39">
        <f t="shared" si="28"/>
        <v>8</v>
      </c>
      <c r="D1857" s="39" t="s">
        <v>28</v>
      </c>
      <c r="E1857" s="39" t="s">
        <v>1466</v>
      </c>
      <c r="F1857" s="10">
        <f>Table1[[#This Row],[USD Pricing]]*Exchange!$A$1</f>
        <v>88.199999999999989</v>
      </c>
      <c r="G1857" s="10">
        <v>63</v>
      </c>
      <c r="H1857" s="8" t="s">
        <v>6507</v>
      </c>
      <c r="I1857" s="39" t="s">
        <v>0</v>
      </c>
      <c r="J1857" s="40" t="s">
        <v>5822</v>
      </c>
    </row>
    <row r="1858" spans="1:10" x14ac:dyDescent="0.25">
      <c r="A1858" s="15" t="s">
        <v>832</v>
      </c>
      <c r="B1858" s="42" t="str">
        <f>HYPERLINK(Table1[[#This Row],[Link]], Table1[[#This Row],[Pattern w/out Hyperlink]])</f>
        <v>Sensor</v>
      </c>
      <c r="C1858" s="39">
        <f t="shared" ref="C1858:C1921" si="29">IF(F1858&lt;=$L$1,$K$1,IF(AND(F1858&gt;=$L$2,F1858&lt;=$M$2),$K$2,IF(AND(F1858&gt;=$L$3,F1858&lt;=$M$3),$K$3,IF(AND(F1858&gt;=$L$4,F1858&lt;=$M$4),$K$4,IF(AND(F1858&gt;=$L$5,F1858&lt;=$M$5),$K$5,IF(AND(F1858&gt;=$L$6,F1858&lt;=$M$6),$K$6,IF(AND(F1858&gt;=$L$7,F1858&lt;=$M$7),$K$7,IF(AND(F1858&gt;=$L$8,F1858&lt;=$M$8),$K$8,IF(AND(F1858&gt;=$L$9,F1858&lt;=$M$9),$K$9,IF(AND(F1858&gt;$L$10,F1858&lt;=$M$10),$K$10,IF(AND(F1858&gt;=$L$11,F1858&lt;=$M$11),$K$11,IF(AND(F1858&gt;=$L$12,F1858&lt;=$M$12),$K$12,IF(AND(F1858&gt;=$L$13,F1858&lt;=$M$13),$K$13,IF(AND(F1858&gt;=$L$14,F1858&lt;=$M$14),$K$14,IF(AND(F1858&gt;=$L$15,F1858&lt;=$M$15),$K$15,IF(AND(F1858&gt;=$L$16,F1858&lt;=$M$16),$K$16,IF(AND(F1858&gt;=$L$17,F1858&lt;=$M$17),$K$17,IF(AND(F1858&gt;=$L$18,F1858&lt;=$M$18),$K$18,IF(AND(F1858&gt;=$L$19,F1858&lt;=$M$19),$K$19,IF(AND(F1858&gt;=$L$20,F1858&lt;=$M$20),$K$20,IF(AND(F1858&gt;=$L$21,F1858&lt;=$M$21),$K$21,IF(AND(F1858&gt;=$L$22,F1858&lt;=$M$22),$K$22,IF(AND(F1858&gt;=$L$23,F1858&lt;=$M$23),$K$23,IF(AND(F1858&gt;=$L$24,F1858&lt;=$M$24),$K$24,IF(AND(F1858&gt;=$L$25,F1858&lt;=$M$25),$K$25,IF(AND(F1858&gt;=$L$26,F1858&lt;=$M$26),$K$26,IF(AND(F1858&gt;=$L$27,F1858&lt;=$M$27),$K$27,IF(AND(F1858&gt;=$L$28,F1858&lt;=$M$28),$K$28,IF(AND(F1858&gt;=$L$29,F1858&lt;=$M$29),$K$29,IF(AND(F1858&gt;=$L$30,F1858&lt;=$M$30),$K$30,IF(AND(F1858&gt;=$L$31,F1858&lt;=$M$31),$K$31,IF(AND(F1858&gt;=$L$32,F1858&lt;=$M$32),$K$32,""))))))))))))))))))))))))))))))))</f>
        <v>8</v>
      </c>
      <c r="D1858" s="39" t="s">
        <v>22</v>
      </c>
      <c r="E1858" s="39" t="s">
        <v>1466</v>
      </c>
      <c r="F1858" s="10">
        <f>Table1[[#This Row],[USD Pricing]]*Exchange!$A$1</f>
        <v>89.6</v>
      </c>
      <c r="G1858" s="10">
        <v>64</v>
      </c>
      <c r="H1858" s="8" t="s">
        <v>1770</v>
      </c>
      <c r="I1858" s="39" t="s">
        <v>0</v>
      </c>
      <c r="J1858" s="40" t="s">
        <v>6010</v>
      </c>
    </row>
    <row r="1859" spans="1:10" x14ac:dyDescent="0.25">
      <c r="A1859" s="15" t="s">
        <v>8683</v>
      </c>
      <c r="B1859" s="41" t="str">
        <f>HYPERLINK(Table1[[#This Row],[Link]], Table1[[#This Row],[Pattern w/out Hyperlink]])</f>
        <v>Sgraffito</v>
      </c>
      <c r="C1859" s="39">
        <f t="shared" si="29"/>
        <v>8</v>
      </c>
      <c r="D1859" s="39" t="s">
        <v>8491</v>
      </c>
      <c r="E1859" s="39" t="s">
        <v>1466</v>
      </c>
      <c r="F1859" s="10">
        <v>94</v>
      </c>
      <c r="G1859" s="10"/>
      <c r="H1859" s="8" t="s">
        <v>8684</v>
      </c>
      <c r="I1859" s="39" t="s">
        <v>0</v>
      </c>
      <c r="J1859" s="40" t="s">
        <v>5144</v>
      </c>
    </row>
    <row r="1860" spans="1:10" ht="28.5" x14ac:dyDescent="0.25">
      <c r="A1860" s="15" t="s">
        <v>835</v>
      </c>
      <c r="B1860" s="42" t="str">
        <f>HYPERLINK(Table1[[#This Row],[Link]], Table1[[#This Row],[Pattern w/out Hyperlink]])</f>
        <v>Shadow</v>
      </c>
      <c r="C1860" s="39">
        <f t="shared" si="29"/>
        <v>8</v>
      </c>
      <c r="D1860" s="39" t="s">
        <v>23</v>
      </c>
      <c r="E1860" s="39" t="s">
        <v>1466</v>
      </c>
      <c r="F1860" s="10">
        <v>93</v>
      </c>
      <c r="G1860" s="10"/>
      <c r="H1860" s="8" t="s">
        <v>1448</v>
      </c>
      <c r="I1860" s="39" t="s">
        <v>0</v>
      </c>
      <c r="J1860" s="40" t="s">
        <v>5795</v>
      </c>
    </row>
    <row r="1861" spans="1:10" ht="28.5" x14ac:dyDescent="0.25">
      <c r="A1861" s="15" t="s">
        <v>846</v>
      </c>
      <c r="B1861" s="42" t="str">
        <f>HYPERLINK(Table1[[#This Row],[Link]], Table1[[#This Row],[Pattern w/out Hyperlink]])</f>
        <v>Shuttle</v>
      </c>
      <c r="C1861" s="39">
        <f t="shared" si="29"/>
        <v>8</v>
      </c>
      <c r="D1861" s="39" t="s">
        <v>28</v>
      </c>
      <c r="E1861" s="39" t="s">
        <v>1466</v>
      </c>
      <c r="F1861" s="10">
        <f>Table1[[#This Row],[USD Pricing]]*Exchange!$A$1</f>
        <v>91</v>
      </c>
      <c r="G1861" s="10">
        <v>65</v>
      </c>
      <c r="H1861" s="8" t="s">
        <v>6508</v>
      </c>
      <c r="I1861" s="39" t="s">
        <v>0</v>
      </c>
      <c r="J1861" s="40" t="s">
        <v>5906</v>
      </c>
    </row>
    <row r="1862" spans="1:10" ht="28.5" x14ac:dyDescent="0.25">
      <c r="A1862" s="15" t="s">
        <v>1588</v>
      </c>
      <c r="B1862" s="41" t="str">
        <f>HYPERLINK(Table1[[#This Row],[Link]], Table1[[#This Row],[Pattern w/out Hyperlink]])</f>
        <v>Silk</v>
      </c>
      <c r="C1862" s="39">
        <f t="shared" si="29"/>
        <v>8</v>
      </c>
      <c r="D1862" s="39" t="s">
        <v>1596</v>
      </c>
      <c r="E1862" s="39" t="s">
        <v>1466</v>
      </c>
      <c r="F1862" s="10">
        <v>91</v>
      </c>
      <c r="G1862" s="10"/>
      <c r="H1862" s="8" t="s">
        <v>5111</v>
      </c>
      <c r="I1862" s="39" t="s">
        <v>5090</v>
      </c>
      <c r="J1862" s="40" t="s">
        <v>5435</v>
      </c>
    </row>
    <row r="1863" spans="1:10" x14ac:dyDescent="0.25">
      <c r="A1863" s="15" t="s">
        <v>3364</v>
      </c>
      <c r="B1863" s="41" t="str">
        <f>HYPERLINK(Table1[[#This Row],[Link]], Table1[[#This Row],[Pattern w/out Hyperlink]])</f>
        <v>Solar Canvas 287</v>
      </c>
      <c r="C1863" s="39">
        <f t="shared" si="29"/>
        <v>8</v>
      </c>
      <c r="D1863" s="39" t="s">
        <v>28</v>
      </c>
      <c r="E1863" s="39" t="s">
        <v>1466</v>
      </c>
      <c r="F1863" s="10">
        <f>Table1[[#This Row],[USD Pricing]]*Exchange!$A$1</f>
        <v>85.399999999999991</v>
      </c>
      <c r="G1863" s="10">
        <v>61</v>
      </c>
      <c r="H1863" s="8" t="s">
        <v>6986</v>
      </c>
      <c r="I1863" s="39" t="s">
        <v>1598</v>
      </c>
      <c r="J1863" s="40" t="s">
        <v>5162</v>
      </c>
    </row>
    <row r="1864" spans="1:10" x14ac:dyDescent="0.25">
      <c r="A1864" s="15" t="s">
        <v>2635</v>
      </c>
      <c r="B1864" s="41" t="str">
        <f>HYPERLINK(Table1[[#This Row],[Link]], Table1[[#This Row],[Pattern w/out Hyperlink]])</f>
        <v>Solstice</v>
      </c>
      <c r="C1864" s="39">
        <f t="shared" si="29"/>
        <v>8</v>
      </c>
      <c r="D1864" s="39" t="s">
        <v>2494</v>
      </c>
      <c r="E1864" s="39" t="s">
        <v>1466</v>
      </c>
      <c r="F1864" s="10">
        <f>Table1[[#This Row],[USD Pricing]]*Exchange!$A$1</f>
        <v>93.73</v>
      </c>
      <c r="G1864" s="10">
        <v>66.95</v>
      </c>
      <c r="H1864" s="8" t="s">
        <v>2636</v>
      </c>
      <c r="I1864" s="39" t="s">
        <v>0</v>
      </c>
      <c r="J1864" s="40" t="s">
        <v>5460</v>
      </c>
    </row>
    <row r="1865" spans="1:10" ht="28.5" x14ac:dyDescent="0.25">
      <c r="A1865" s="15" t="s">
        <v>2639</v>
      </c>
      <c r="B1865" s="41" t="str">
        <f>HYPERLINK(Table1[[#This Row],[Link]], Table1[[#This Row],[Pattern w/out Hyperlink]])</f>
        <v>Sonnet</v>
      </c>
      <c r="C1865" s="39">
        <f t="shared" si="29"/>
        <v>8</v>
      </c>
      <c r="D1865" s="39" t="s">
        <v>2494</v>
      </c>
      <c r="E1865" s="39" t="s">
        <v>1466</v>
      </c>
      <c r="F1865" s="10">
        <f>Table1[[#This Row],[USD Pricing]]*Exchange!$A$1</f>
        <v>90.845999999999989</v>
      </c>
      <c r="G1865" s="10">
        <v>64.89</v>
      </c>
      <c r="H1865" s="8" t="s">
        <v>2640</v>
      </c>
      <c r="I1865" s="39" t="s">
        <v>5090</v>
      </c>
      <c r="J1865" s="40" t="s">
        <v>5461</v>
      </c>
    </row>
    <row r="1866" spans="1:10" x14ac:dyDescent="0.25">
      <c r="A1866" s="15" t="s">
        <v>2639</v>
      </c>
      <c r="B1866" s="41" t="str">
        <f>HYPERLINK(Table1[[#This Row],[Link]], Table1[[#This Row],[Pattern w/out Hyperlink]])</f>
        <v>Sonnet</v>
      </c>
      <c r="C1866" s="39">
        <f t="shared" si="29"/>
        <v>8</v>
      </c>
      <c r="D1866" s="39" t="s">
        <v>2680</v>
      </c>
      <c r="E1866" s="39" t="s">
        <v>1466</v>
      </c>
      <c r="F1866" s="10">
        <f>Table1[[#This Row],[USD Pricing]]*Exchange!$A$1</f>
        <v>91</v>
      </c>
      <c r="G1866" s="10">
        <v>65</v>
      </c>
      <c r="H1866" s="8" t="s">
        <v>7225</v>
      </c>
      <c r="I1866" s="39" t="s">
        <v>0</v>
      </c>
      <c r="J1866" s="40" t="s">
        <v>6073</v>
      </c>
    </row>
    <row r="1867" spans="1:10" ht="28.5" x14ac:dyDescent="0.25">
      <c r="A1867" s="15" t="s">
        <v>2355</v>
      </c>
      <c r="B1867" s="42" t="str">
        <f>HYPERLINK(Table1[[#This Row],[Link]], Table1[[#This Row],[Pattern w/out Hyperlink]])</f>
        <v>Space Oddity</v>
      </c>
      <c r="C1867" s="39">
        <f t="shared" si="29"/>
        <v>8</v>
      </c>
      <c r="D1867" s="39" t="s">
        <v>21</v>
      </c>
      <c r="E1867" s="39" t="s">
        <v>1466</v>
      </c>
      <c r="F1867" s="10">
        <v>89</v>
      </c>
      <c r="G1867" s="10"/>
      <c r="H1867" s="8" t="s">
        <v>2356</v>
      </c>
      <c r="I1867" s="39" t="s">
        <v>0</v>
      </c>
      <c r="J1867" s="40" t="s">
        <v>5315</v>
      </c>
    </row>
    <row r="1868" spans="1:10" ht="28.5" x14ac:dyDescent="0.25">
      <c r="A1868" s="15" t="s">
        <v>3065</v>
      </c>
      <c r="B1868" s="41" t="str">
        <f>HYPERLINK(Table1[[#This Row],[Link]], Table1[[#This Row],[Pattern w/out Hyperlink]])</f>
        <v>Speckle Boucle</v>
      </c>
      <c r="C1868" s="39">
        <f t="shared" si="29"/>
        <v>8</v>
      </c>
      <c r="D1868" s="39" t="s">
        <v>27</v>
      </c>
      <c r="E1868" s="39" t="s">
        <v>1466</v>
      </c>
      <c r="F1868" s="10">
        <v>91.5</v>
      </c>
      <c r="G1868" s="10"/>
      <c r="H1868" s="15" t="s">
        <v>3066</v>
      </c>
      <c r="I1868" s="39" t="s">
        <v>5090</v>
      </c>
      <c r="J1868" s="40" t="s">
        <v>6195</v>
      </c>
    </row>
    <row r="1869" spans="1:10" ht="28.5" x14ac:dyDescent="0.25">
      <c r="A1869" s="15" t="s">
        <v>4052</v>
      </c>
      <c r="B1869" s="41" t="str">
        <f>HYPERLINK(Table1[[#This Row],[Link]], Table1[[#This Row],[Pattern w/out Hyperlink]])</f>
        <v>Spokes</v>
      </c>
      <c r="C1869" s="39">
        <f t="shared" si="29"/>
        <v>8</v>
      </c>
      <c r="D1869" s="39" t="s">
        <v>24</v>
      </c>
      <c r="E1869" s="39" t="s">
        <v>1466</v>
      </c>
      <c r="F1869" s="10">
        <f>Table1[[#This Row],[USD Pricing]]*Exchange!$A$1</f>
        <v>86.03</v>
      </c>
      <c r="G1869" s="10">
        <v>61.45</v>
      </c>
      <c r="H1869" s="8" t="s">
        <v>7089</v>
      </c>
      <c r="I1869" s="39" t="s">
        <v>0</v>
      </c>
      <c r="J1869" s="40" t="s">
        <v>5156</v>
      </c>
    </row>
    <row r="1870" spans="1:10" ht="28.5" x14ac:dyDescent="0.25">
      <c r="A1870" s="15" t="s">
        <v>922</v>
      </c>
      <c r="B1870" s="42" t="str">
        <f>HYPERLINK(Table1[[#This Row],[Link]], Table1[[#This Row],[Pattern w/out Hyperlink]])</f>
        <v>Staccato</v>
      </c>
      <c r="C1870" s="39">
        <f t="shared" si="29"/>
        <v>8</v>
      </c>
      <c r="D1870" s="39" t="s">
        <v>26</v>
      </c>
      <c r="E1870" s="39" t="s">
        <v>1466</v>
      </c>
      <c r="F1870" s="10">
        <v>90.95</v>
      </c>
      <c r="G1870" s="10"/>
      <c r="H1870" s="8" t="s">
        <v>1186</v>
      </c>
      <c r="I1870" s="39" t="s">
        <v>0</v>
      </c>
      <c r="J1870" s="40" t="s">
        <v>5192</v>
      </c>
    </row>
    <row r="1871" spans="1:10" x14ac:dyDescent="0.25">
      <c r="A1871" s="15" t="s">
        <v>3532</v>
      </c>
      <c r="B1871" s="41" t="str">
        <f>HYPERLINK(Table1[[#This Row],[Link]], Table1[[#This Row],[Pattern w/out Hyperlink]])</f>
        <v>Steelcut 3</v>
      </c>
      <c r="C1871" s="39">
        <f t="shared" si="29"/>
        <v>8</v>
      </c>
      <c r="D1871" s="39" t="s">
        <v>3509</v>
      </c>
      <c r="E1871" s="39" t="s">
        <v>1466</v>
      </c>
      <c r="F1871" s="10">
        <f>Table1[[#This Row],[USD Pricing]]*Exchange!$A$1</f>
        <v>93.86999999999999</v>
      </c>
      <c r="G1871" s="10">
        <v>67.05</v>
      </c>
      <c r="H1871" s="8" t="s">
        <v>3593</v>
      </c>
      <c r="I1871" s="39" t="s">
        <v>1598</v>
      </c>
      <c r="J1871" s="40" t="s">
        <v>5436</v>
      </c>
    </row>
    <row r="1872" spans="1:10" x14ac:dyDescent="0.25">
      <c r="A1872" s="15" t="s">
        <v>3535</v>
      </c>
      <c r="B1872" s="41" t="str">
        <f>HYPERLINK(Table1[[#This Row],[Link]], Table1[[#This Row],[Pattern w/out Hyperlink]])</f>
        <v>Steelcut Trio 3</v>
      </c>
      <c r="C1872" s="39">
        <f t="shared" si="29"/>
        <v>8</v>
      </c>
      <c r="D1872" s="39" t="s">
        <v>3509</v>
      </c>
      <c r="E1872" s="39" t="s">
        <v>1466</v>
      </c>
      <c r="F1872" s="10">
        <f>Table1[[#This Row],[USD Pricing]]*Exchange!$A$1</f>
        <v>92.931999999999988</v>
      </c>
      <c r="G1872" s="10">
        <v>66.38</v>
      </c>
      <c r="H1872" s="8" t="s">
        <v>3596</v>
      </c>
      <c r="I1872" s="39" t="s">
        <v>1598</v>
      </c>
      <c r="J1872" s="40" t="s">
        <v>5436</v>
      </c>
    </row>
    <row r="1873" spans="1:10" ht="28.5" x14ac:dyDescent="0.25">
      <c r="A1873" s="15" t="s">
        <v>4308</v>
      </c>
      <c r="B1873" s="41" t="str">
        <f>HYPERLINK(Table1[[#This Row],[Link]], Table1[[#This Row],[Pattern w/out Hyperlink]])</f>
        <v>Stippling</v>
      </c>
      <c r="C1873" s="39">
        <f t="shared" si="29"/>
        <v>8</v>
      </c>
      <c r="D1873" s="39" t="s">
        <v>2680</v>
      </c>
      <c r="E1873" s="39" t="s">
        <v>1466</v>
      </c>
      <c r="F1873" s="10">
        <f>Table1[[#This Row],[USD Pricing]]*Exchange!$A$1</f>
        <v>88.199999999999989</v>
      </c>
      <c r="G1873" s="10">
        <v>63</v>
      </c>
      <c r="H1873" s="8" t="s">
        <v>7228</v>
      </c>
      <c r="I1873" s="39" t="s">
        <v>0</v>
      </c>
      <c r="J1873" s="40" t="s">
        <v>6075</v>
      </c>
    </row>
    <row r="1874" spans="1:10" x14ac:dyDescent="0.25">
      <c r="A1874" s="15" t="s">
        <v>2363</v>
      </c>
      <c r="B1874" s="42" t="str">
        <f>HYPERLINK(Table1[[#This Row],[Link]], Table1[[#This Row],[Pattern w/out Hyperlink]])</f>
        <v>Submariner</v>
      </c>
      <c r="C1874" s="39">
        <f t="shared" si="29"/>
        <v>8</v>
      </c>
      <c r="D1874" s="39" t="s">
        <v>21</v>
      </c>
      <c r="E1874" s="39" t="s">
        <v>1466</v>
      </c>
      <c r="F1874" s="10">
        <v>93</v>
      </c>
      <c r="G1874" s="10"/>
      <c r="H1874" s="8" t="s">
        <v>2364</v>
      </c>
      <c r="I1874" s="39" t="s">
        <v>1598</v>
      </c>
      <c r="J1874" s="40" t="s">
        <v>5144</v>
      </c>
    </row>
    <row r="1875" spans="1:10" x14ac:dyDescent="0.25">
      <c r="A1875" s="15" t="s">
        <v>951</v>
      </c>
      <c r="B1875" s="42" t="str">
        <f>HYPERLINK(Table1[[#This Row],[Link]], Table1[[#This Row],[Pattern w/out Hyperlink]])</f>
        <v>Sundial</v>
      </c>
      <c r="C1875" s="39">
        <f t="shared" si="29"/>
        <v>8</v>
      </c>
      <c r="D1875" s="39" t="s">
        <v>26</v>
      </c>
      <c r="E1875" s="39" t="s">
        <v>1466</v>
      </c>
      <c r="F1875" s="10">
        <v>87.5</v>
      </c>
      <c r="G1875" s="10"/>
      <c r="H1875" s="8" t="s">
        <v>1188</v>
      </c>
      <c r="I1875" s="39" t="s">
        <v>0</v>
      </c>
      <c r="J1875" s="40" t="s">
        <v>5183</v>
      </c>
    </row>
    <row r="1876" spans="1:10" x14ac:dyDescent="0.25">
      <c r="A1876" s="15" t="s">
        <v>958</v>
      </c>
      <c r="B1876" s="42" t="str">
        <f>HYPERLINK(Table1[[#This Row],[Link]], Table1[[#This Row],[Pattern w/out Hyperlink]])</f>
        <v>Switch</v>
      </c>
      <c r="C1876" s="39">
        <f t="shared" si="29"/>
        <v>8</v>
      </c>
      <c r="D1876" s="39" t="s">
        <v>23</v>
      </c>
      <c r="E1876" s="39" t="s">
        <v>1466</v>
      </c>
      <c r="F1876" s="10">
        <v>91.75</v>
      </c>
      <c r="G1876" s="10"/>
      <c r="H1876" s="8" t="s">
        <v>1451</v>
      </c>
      <c r="I1876" s="39" t="s">
        <v>1598</v>
      </c>
      <c r="J1876" s="40" t="s">
        <v>5144</v>
      </c>
    </row>
    <row r="1877" spans="1:10" x14ac:dyDescent="0.25">
      <c r="A1877" s="15" t="s">
        <v>5006</v>
      </c>
      <c r="B1877" s="41" t="str">
        <f>HYPERLINK(Table1[[#This Row],[Link]], Table1[[#This Row],[Pattern w/out Hyperlink]])</f>
        <v>Sybarite</v>
      </c>
      <c r="C1877" s="39">
        <f t="shared" si="29"/>
        <v>8</v>
      </c>
      <c r="D1877" s="39" t="s">
        <v>21</v>
      </c>
      <c r="E1877" s="39" t="s">
        <v>1466</v>
      </c>
      <c r="F1877" s="10">
        <v>89</v>
      </c>
      <c r="G1877" s="10"/>
      <c r="H1877" s="8" t="s">
        <v>5007</v>
      </c>
      <c r="I1877" s="39" t="s">
        <v>0</v>
      </c>
      <c r="J1877" s="40" t="s">
        <v>5144</v>
      </c>
    </row>
    <row r="1878" spans="1:10" ht="28.5" x14ac:dyDescent="0.25">
      <c r="A1878" s="15" t="s">
        <v>964</v>
      </c>
      <c r="B1878" s="42" t="str">
        <f>HYPERLINK(Table1[[#This Row],[Link]], Table1[[#This Row],[Pattern w/out Hyperlink]])</f>
        <v>Synergy</v>
      </c>
      <c r="C1878" s="39">
        <f t="shared" si="29"/>
        <v>8</v>
      </c>
      <c r="D1878" s="39" t="s">
        <v>28</v>
      </c>
      <c r="E1878" s="39" t="s">
        <v>1466</v>
      </c>
      <c r="F1878" s="10">
        <f>Table1[[#This Row],[USD Pricing]]*Exchange!$A$1</f>
        <v>86.8</v>
      </c>
      <c r="G1878" s="10">
        <v>62</v>
      </c>
      <c r="H1878" s="8" t="s">
        <v>6512</v>
      </c>
      <c r="I1878" s="39" t="s">
        <v>5090</v>
      </c>
      <c r="J1878" s="40" t="s">
        <v>5882</v>
      </c>
    </row>
    <row r="1879" spans="1:10" x14ac:dyDescent="0.25">
      <c r="A1879" s="15" t="s">
        <v>1589</v>
      </c>
      <c r="B1879" s="41" t="str">
        <f>HYPERLINK(Table1[[#This Row],[Link]], Table1[[#This Row],[Pattern w/out Hyperlink]])</f>
        <v>Synergy Quilt Channel</v>
      </c>
      <c r="C1879" s="39">
        <f t="shared" si="29"/>
        <v>8</v>
      </c>
      <c r="D1879" s="39" t="s">
        <v>1596</v>
      </c>
      <c r="E1879" s="39" t="s">
        <v>1466</v>
      </c>
      <c r="F1879" s="10">
        <v>95</v>
      </c>
      <c r="G1879" s="10"/>
      <c r="H1879" s="8" t="s">
        <v>5115</v>
      </c>
      <c r="I1879" s="39" t="s">
        <v>5090</v>
      </c>
      <c r="J1879" s="40" t="s">
        <v>5437</v>
      </c>
    </row>
    <row r="1880" spans="1:10" x14ac:dyDescent="0.25">
      <c r="A1880" s="15" t="s">
        <v>1590</v>
      </c>
      <c r="B1880" s="41" t="str">
        <f>HYPERLINK(Table1[[#This Row],[Link]], Table1[[#This Row],[Pattern w/out Hyperlink]])</f>
        <v>Synergy Quilt Chevron</v>
      </c>
      <c r="C1880" s="39">
        <f t="shared" si="29"/>
        <v>8</v>
      </c>
      <c r="D1880" s="39" t="s">
        <v>1596</v>
      </c>
      <c r="E1880" s="39" t="s">
        <v>1466</v>
      </c>
      <c r="F1880" s="10">
        <v>95</v>
      </c>
      <c r="G1880" s="10"/>
      <c r="H1880" s="8" t="s">
        <v>5116</v>
      </c>
      <c r="I1880" s="39" t="s">
        <v>5090</v>
      </c>
      <c r="J1880" s="40" t="s">
        <v>5437</v>
      </c>
    </row>
    <row r="1881" spans="1:10" x14ac:dyDescent="0.25">
      <c r="A1881" s="15" t="s">
        <v>1591</v>
      </c>
      <c r="B1881" s="41" t="str">
        <f>HYPERLINK(Table1[[#This Row],[Link]], Table1[[#This Row],[Pattern w/out Hyperlink]])</f>
        <v>Synergy Quilt Hourglass</v>
      </c>
      <c r="C1881" s="39">
        <f t="shared" si="29"/>
        <v>8</v>
      </c>
      <c r="D1881" s="39" t="s">
        <v>1596</v>
      </c>
      <c r="E1881" s="39" t="s">
        <v>1466</v>
      </c>
      <c r="F1881" s="10">
        <v>95</v>
      </c>
      <c r="G1881" s="10"/>
      <c r="H1881" s="8" t="s">
        <v>5117</v>
      </c>
      <c r="I1881" s="39" t="s">
        <v>5090</v>
      </c>
      <c r="J1881" s="40" t="s">
        <v>5437</v>
      </c>
    </row>
    <row r="1882" spans="1:10" x14ac:dyDescent="0.25">
      <c r="A1882" s="15" t="s">
        <v>1649</v>
      </c>
      <c r="B1882" s="41" t="str">
        <f>HYPERLINK(Table1[[#This Row],[Link]], Table1[[#This Row],[Pattern w/out Hyperlink]])</f>
        <v>Tartan</v>
      </c>
      <c r="C1882" s="39">
        <f t="shared" si="29"/>
        <v>8</v>
      </c>
      <c r="D1882" s="39" t="s">
        <v>2494</v>
      </c>
      <c r="E1882" s="39" t="s">
        <v>1466</v>
      </c>
      <c r="F1882" s="10">
        <f>Table1[[#This Row],[USD Pricing]]*Exchange!$A$1</f>
        <v>86.52</v>
      </c>
      <c r="G1882" s="10">
        <v>61.8</v>
      </c>
      <c r="H1882" s="8" t="s">
        <v>2650</v>
      </c>
      <c r="I1882" s="39" t="s">
        <v>0</v>
      </c>
      <c r="J1882" s="40" t="s">
        <v>5144</v>
      </c>
    </row>
    <row r="1883" spans="1:10" x14ac:dyDescent="0.25">
      <c r="A1883" s="15" t="s">
        <v>1649</v>
      </c>
      <c r="B1883" s="41" t="str">
        <f>HYPERLINK(Table1[[#This Row],[Link]], Table1[[#This Row],[Pattern w/out Hyperlink]])</f>
        <v>Tartan</v>
      </c>
      <c r="C1883" s="39">
        <f t="shared" si="29"/>
        <v>8</v>
      </c>
      <c r="D1883" s="39" t="s">
        <v>2680</v>
      </c>
      <c r="E1883" s="39" t="s">
        <v>1466</v>
      </c>
      <c r="F1883" s="10">
        <f>Table1[[#This Row],[USD Pricing]]*Exchange!$A$1</f>
        <v>93.1</v>
      </c>
      <c r="G1883" s="10">
        <v>66.5</v>
      </c>
      <c r="H1883" s="8" t="s">
        <v>7234</v>
      </c>
      <c r="I1883" s="39" t="s">
        <v>0</v>
      </c>
      <c r="J1883" s="40" t="s">
        <v>5150</v>
      </c>
    </row>
    <row r="1884" spans="1:10" ht="28.5" x14ac:dyDescent="0.25">
      <c r="A1884" s="15" t="s">
        <v>4566</v>
      </c>
      <c r="B1884" s="41" t="str">
        <f>HYPERLINK(Table1[[#This Row],[Link]], Table1[[#This Row],[Pattern w/out Hyperlink]])</f>
        <v>Tessera</v>
      </c>
      <c r="C1884" s="39">
        <f t="shared" si="29"/>
        <v>8</v>
      </c>
      <c r="D1884" s="39" t="s">
        <v>23</v>
      </c>
      <c r="E1884" s="39" t="s">
        <v>1466</v>
      </c>
      <c r="F1884" s="10">
        <v>91.75</v>
      </c>
      <c r="G1884" s="10"/>
      <c r="H1884" s="8" t="s">
        <v>4567</v>
      </c>
      <c r="I1884" s="39" t="s">
        <v>0</v>
      </c>
      <c r="J1884" s="40" t="s">
        <v>5813</v>
      </c>
    </row>
    <row r="1885" spans="1:10" x14ac:dyDescent="0.25">
      <c r="A1885" s="15" t="s">
        <v>6263</v>
      </c>
      <c r="B1885" s="41" t="str">
        <f>HYPERLINK(Table1[[#This Row],[Link]], Table1[[#This Row],[Pattern w/out Hyperlink]])</f>
        <v>The Thames</v>
      </c>
      <c r="C1885" s="39">
        <f t="shared" si="29"/>
        <v>8</v>
      </c>
      <c r="D1885" s="39" t="s">
        <v>27</v>
      </c>
      <c r="E1885" s="39" t="s">
        <v>1466</v>
      </c>
      <c r="F1885" s="10">
        <v>91.5</v>
      </c>
      <c r="G1885" s="10"/>
      <c r="H1885" s="15" t="s">
        <v>6264</v>
      </c>
      <c r="I1885" s="39" t="s">
        <v>0</v>
      </c>
      <c r="J1885" s="40" t="s">
        <v>5195</v>
      </c>
    </row>
    <row r="1886" spans="1:10" x14ac:dyDescent="0.25">
      <c r="A1886" s="15" t="s">
        <v>8707</v>
      </c>
      <c r="B1886" s="41" t="str">
        <f>HYPERLINK(Table1[[#This Row],[Link]], Table1[[#This Row],[Pattern w/out Hyperlink]])</f>
        <v>Tilt Shift Redux</v>
      </c>
      <c r="C1886" s="39">
        <f t="shared" si="29"/>
        <v>8</v>
      </c>
      <c r="D1886" s="39" t="s">
        <v>8491</v>
      </c>
      <c r="E1886" s="39" t="s">
        <v>1466</v>
      </c>
      <c r="F1886" s="10">
        <v>95</v>
      </c>
      <c r="G1886" s="10"/>
      <c r="H1886" s="8" t="s">
        <v>8708</v>
      </c>
      <c r="I1886" s="39" t="s">
        <v>0</v>
      </c>
      <c r="J1886" s="40" t="s">
        <v>5349</v>
      </c>
    </row>
    <row r="1887" spans="1:10" x14ac:dyDescent="0.25">
      <c r="A1887" s="15" t="s">
        <v>1915</v>
      </c>
      <c r="B1887" s="42" t="str">
        <f>HYPERLINK(Table1[[#This Row],[Link]], Table1[[#This Row],[Pattern w/out Hyperlink]])</f>
        <v>Tiny Boucle</v>
      </c>
      <c r="C1887" s="39">
        <f t="shared" si="29"/>
        <v>8</v>
      </c>
      <c r="D1887" s="39" t="s">
        <v>27</v>
      </c>
      <c r="E1887" s="39" t="s">
        <v>1466</v>
      </c>
      <c r="F1887" s="10">
        <v>85.25</v>
      </c>
      <c r="G1887" s="10"/>
      <c r="H1887" s="15" t="s">
        <v>1916</v>
      </c>
      <c r="I1887" s="39" t="s">
        <v>5090</v>
      </c>
      <c r="J1887" s="40" t="s">
        <v>5213</v>
      </c>
    </row>
    <row r="1888" spans="1:10" ht="28.5" x14ac:dyDescent="0.25">
      <c r="A1888" s="15" t="s">
        <v>4206</v>
      </c>
      <c r="B1888" s="41" t="str">
        <f>HYPERLINK(Table1[[#This Row],[Link]], Table1[[#This Row],[Pattern w/out Hyperlink]])</f>
        <v>Tone</v>
      </c>
      <c r="C1888" s="39">
        <f t="shared" si="29"/>
        <v>8</v>
      </c>
      <c r="D1888" s="39" t="s">
        <v>2494</v>
      </c>
      <c r="E1888" s="39" t="s">
        <v>1466</v>
      </c>
      <c r="F1888" s="10">
        <f>Table1[[#This Row],[USD Pricing]]*Exchange!$A$1</f>
        <v>89.403999999999996</v>
      </c>
      <c r="G1888" s="10">
        <v>63.86</v>
      </c>
      <c r="H1888" s="8" t="s">
        <v>4207</v>
      </c>
      <c r="I1888" s="39" t="s">
        <v>0</v>
      </c>
      <c r="J1888" s="40" t="s">
        <v>5463</v>
      </c>
    </row>
    <row r="1889" spans="1:10" x14ac:dyDescent="0.25">
      <c r="A1889" s="15" t="s">
        <v>3539</v>
      </c>
      <c r="B1889" s="41" t="str">
        <f>HYPERLINK(Table1[[#This Row],[Link]], Table1[[#This Row],[Pattern w/out Hyperlink]])</f>
        <v>Tonus 4</v>
      </c>
      <c r="C1889" s="39">
        <f t="shared" si="29"/>
        <v>8</v>
      </c>
      <c r="D1889" s="39" t="s">
        <v>3509</v>
      </c>
      <c r="E1889" s="39" t="s">
        <v>1466</v>
      </c>
      <c r="F1889" s="10">
        <f>Table1[[#This Row],[USD Pricing]]*Exchange!$A$1</f>
        <v>93.239999999999981</v>
      </c>
      <c r="G1889" s="10">
        <v>66.599999999999994</v>
      </c>
      <c r="H1889" s="8" t="s">
        <v>3600</v>
      </c>
      <c r="I1889" s="39" t="s">
        <v>1598</v>
      </c>
      <c r="J1889" s="40" t="s">
        <v>5589</v>
      </c>
    </row>
    <row r="1890" spans="1:10" ht="28.5" x14ac:dyDescent="0.25">
      <c r="A1890" s="15" t="s">
        <v>2374</v>
      </c>
      <c r="B1890" s="42" t="str">
        <f>HYPERLINK(Table1[[#This Row],[Link]], Table1[[#This Row],[Pattern w/out Hyperlink]])</f>
        <v>Topsy Turvy</v>
      </c>
      <c r="C1890" s="39">
        <f t="shared" si="29"/>
        <v>8</v>
      </c>
      <c r="D1890" s="39" t="s">
        <v>21</v>
      </c>
      <c r="E1890" s="39" t="s">
        <v>1466</v>
      </c>
      <c r="F1890" s="10">
        <v>87</v>
      </c>
      <c r="G1890" s="10"/>
      <c r="H1890" s="8" t="s">
        <v>2375</v>
      </c>
      <c r="I1890" s="39" t="s">
        <v>0</v>
      </c>
      <c r="J1890" s="40" t="s">
        <v>5326</v>
      </c>
    </row>
    <row r="1891" spans="1:10" x14ac:dyDescent="0.25">
      <c r="A1891" s="15" t="s">
        <v>1794</v>
      </c>
      <c r="B1891" s="42" t="str">
        <f>HYPERLINK(Table1[[#This Row],[Link]], Table1[[#This Row],[Pattern w/out Hyperlink]])</f>
        <v>Tranquility</v>
      </c>
      <c r="C1891" s="39">
        <f t="shared" si="29"/>
        <v>8</v>
      </c>
      <c r="D1891" s="39" t="s">
        <v>22</v>
      </c>
      <c r="E1891" s="39" t="s">
        <v>1466</v>
      </c>
      <c r="F1891" s="10">
        <f>Table1[[#This Row],[USD Pricing]]*Exchange!$A$1</f>
        <v>88.13</v>
      </c>
      <c r="G1891" s="10">
        <v>62.95</v>
      </c>
      <c r="H1891" s="8" t="s">
        <v>1795</v>
      </c>
      <c r="I1891" s="39" t="s">
        <v>0</v>
      </c>
      <c r="J1891" s="40" t="s">
        <v>5895</v>
      </c>
    </row>
    <row r="1892" spans="1:10" x14ac:dyDescent="0.25">
      <c r="A1892" s="15" t="s">
        <v>1492</v>
      </c>
      <c r="B1892" s="41" t="str">
        <f>HYPERLINK(Table1[[#This Row],[Link]], Table1[[#This Row],[Pattern w/out Hyperlink]])</f>
        <v>Trapeze</v>
      </c>
      <c r="C1892" s="39">
        <f t="shared" si="29"/>
        <v>8</v>
      </c>
      <c r="D1892" s="39" t="s">
        <v>21</v>
      </c>
      <c r="E1892" s="39" t="s">
        <v>1466</v>
      </c>
      <c r="F1892" s="10">
        <v>95</v>
      </c>
      <c r="G1892" s="10"/>
      <c r="H1892" s="8" t="s">
        <v>5014</v>
      </c>
      <c r="I1892" s="39" t="s">
        <v>0</v>
      </c>
      <c r="J1892" s="40" t="s">
        <v>5267</v>
      </c>
    </row>
    <row r="1893" spans="1:10" x14ac:dyDescent="0.25">
      <c r="A1893" s="15" t="s">
        <v>1654</v>
      </c>
      <c r="B1893" s="41" t="str">
        <f>HYPERLINK(Table1[[#This Row],[Link]], Table1[[#This Row],[Pattern w/out Hyperlink]])</f>
        <v>Trek</v>
      </c>
      <c r="C1893" s="39">
        <f t="shared" si="29"/>
        <v>8</v>
      </c>
      <c r="D1893" s="39" t="s">
        <v>2680</v>
      </c>
      <c r="E1893" s="39" t="s">
        <v>1466</v>
      </c>
      <c r="F1893" s="10">
        <f>Table1[[#This Row],[USD Pricing]]*Exchange!$A$1</f>
        <v>91</v>
      </c>
      <c r="G1893" s="10">
        <v>65</v>
      </c>
      <c r="H1893" s="8" t="s">
        <v>7242</v>
      </c>
      <c r="I1893" s="39" t="s">
        <v>0</v>
      </c>
      <c r="J1893" s="40" t="s">
        <v>5349</v>
      </c>
    </row>
    <row r="1894" spans="1:10" ht="28.5" x14ac:dyDescent="0.25">
      <c r="A1894" s="15" t="s">
        <v>984</v>
      </c>
      <c r="B1894" s="42" t="str">
        <f>HYPERLINK(Table1[[#This Row],[Link]], Table1[[#This Row],[Pattern w/out Hyperlink]])</f>
        <v>Trilogy</v>
      </c>
      <c r="C1894" s="39">
        <f t="shared" si="29"/>
        <v>8</v>
      </c>
      <c r="D1894" s="39" t="s">
        <v>28</v>
      </c>
      <c r="E1894" s="39" t="s">
        <v>1466</v>
      </c>
      <c r="F1894" s="10">
        <f>Table1[[#This Row],[USD Pricing]]*Exchange!$A$1</f>
        <v>88.199999999999989</v>
      </c>
      <c r="G1894" s="10">
        <v>63</v>
      </c>
      <c r="H1894" s="8" t="s">
        <v>6516</v>
      </c>
      <c r="I1894" s="39" t="s">
        <v>0</v>
      </c>
      <c r="J1894" s="40" t="s">
        <v>5377</v>
      </c>
    </row>
    <row r="1895" spans="1:10" ht="28.5" x14ac:dyDescent="0.25">
      <c r="A1895" s="15" t="s">
        <v>985</v>
      </c>
      <c r="B1895" s="42" t="str">
        <f>HYPERLINK(Table1[[#This Row],[Link]], Table1[[#This Row],[Pattern w/out Hyperlink]])</f>
        <v>Trio</v>
      </c>
      <c r="C1895" s="39">
        <f t="shared" si="29"/>
        <v>8</v>
      </c>
      <c r="D1895" s="39" t="s">
        <v>22</v>
      </c>
      <c r="E1895" s="39" t="s">
        <v>1466</v>
      </c>
      <c r="F1895" s="10">
        <f>Table1[[#This Row],[USD Pricing]]*Exchange!$A$1</f>
        <v>94.5</v>
      </c>
      <c r="G1895" s="10">
        <v>67.5</v>
      </c>
      <c r="H1895" s="8" t="s">
        <v>1797</v>
      </c>
      <c r="I1895" s="39" t="s">
        <v>0</v>
      </c>
      <c r="J1895" s="40" t="s">
        <v>6159</v>
      </c>
    </row>
    <row r="1896" spans="1:10" x14ac:dyDescent="0.25">
      <c r="A1896" s="15" t="s">
        <v>3129</v>
      </c>
      <c r="B1896" s="41" t="str">
        <f>HYPERLINK(Table1[[#This Row],[Link]], Table1[[#This Row],[Pattern w/out Hyperlink]])</f>
        <v>Truss</v>
      </c>
      <c r="C1896" s="39">
        <f t="shared" si="29"/>
        <v>8</v>
      </c>
      <c r="D1896" s="39" t="s">
        <v>22</v>
      </c>
      <c r="E1896" s="39" t="s">
        <v>1466</v>
      </c>
      <c r="F1896" s="10">
        <f>Table1[[#This Row],[USD Pricing]]*Exchange!$A$1</f>
        <v>93.73</v>
      </c>
      <c r="G1896" s="10">
        <v>66.95</v>
      </c>
      <c r="H1896" s="8" t="s">
        <v>3130</v>
      </c>
      <c r="I1896" s="39" t="s">
        <v>0</v>
      </c>
      <c r="J1896" s="40" t="s">
        <v>5154</v>
      </c>
    </row>
    <row r="1897" spans="1:10" x14ac:dyDescent="0.25">
      <c r="A1897" s="15" t="s">
        <v>999</v>
      </c>
      <c r="B1897" s="41" t="str">
        <f>HYPERLINK(Table1[[#This Row],[Link]], Table1[[#This Row],[Pattern w/out Hyperlink]])</f>
        <v>Twist</v>
      </c>
      <c r="C1897" s="39">
        <f t="shared" si="29"/>
        <v>8</v>
      </c>
      <c r="D1897" s="39" t="s">
        <v>3628</v>
      </c>
      <c r="E1897" s="39" t="s">
        <v>1466</v>
      </c>
      <c r="F1897" s="10">
        <f>Table1[[#This Row],[USD Pricing]]*Exchange!$A$1</f>
        <v>86.8</v>
      </c>
      <c r="G1897" s="10">
        <v>62</v>
      </c>
      <c r="H1897" s="8" t="s">
        <v>3635</v>
      </c>
      <c r="I1897" s="39" t="s">
        <v>0</v>
      </c>
      <c r="J1897" s="40" t="s">
        <v>6162</v>
      </c>
    </row>
    <row r="1898" spans="1:10" x14ac:dyDescent="0.25">
      <c r="A1898" s="15" t="s">
        <v>1016</v>
      </c>
      <c r="B1898" s="41" t="str">
        <f>HYPERLINK(Table1[[#This Row],[Link]], Table1[[#This Row],[Pattern w/out Hyperlink]])</f>
        <v>Vector</v>
      </c>
      <c r="C1898" s="39">
        <f t="shared" si="29"/>
        <v>8</v>
      </c>
      <c r="D1898" s="39" t="s">
        <v>8491</v>
      </c>
      <c r="E1898" s="39" t="s">
        <v>1466</v>
      </c>
      <c r="F1898" s="10">
        <v>87</v>
      </c>
      <c r="G1898" s="10"/>
      <c r="H1898" s="8" t="s">
        <v>8722</v>
      </c>
      <c r="I1898" s="39" t="s">
        <v>5090</v>
      </c>
      <c r="J1898" s="40" t="s">
        <v>5165</v>
      </c>
    </row>
    <row r="1899" spans="1:10" ht="28.5" x14ac:dyDescent="0.25">
      <c r="A1899" s="15" t="s">
        <v>3372</v>
      </c>
      <c r="B1899" s="41" t="str">
        <f>HYPERLINK(Table1[[#This Row],[Link]], Table1[[#This Row],[Pattern w/out Hyperlink]])</f>
        <v>Villa II 487</v>
      </c>
      <c r="C1899" s="39">
        <f t="shared" si="29"/>
        <v>8</v>
      </c>
      <c r="D1899" s="39" t="s">
        <v>28</v>
      </c>
      <c r="E1899" s="39" t="s">
        <v>1466</v>
      </c>
      <c r="F1899" s="10">
        <f>Table1[[#This Row],[USD Pricing]]*Exchange!$A$1</f>
        <v>92.399999999999991</v>
      </c>
      <c r="G1899" s="10">
        <v>66</v>
      </c>
      <c r="H1899" s="8" t="s">
        <v>6996</v>
      </c>
      <c r="I1899" s="39" t="s">
        <v>1598</v>
      </c>
      <c r="J1899" s="40" t="s">
        <v>6020</v>
      </c>
    </row>
    <row r="1900" spans="1:10" x14ac:dyDescent="0.25">
      <c r="A1900" s="15" t="s">
        <v>3977</v>
      </c>
      <c r="B1900" s="41" t="str">
        <f>HYPERLINK(Table1[[#This Row],[Link]], Table1[[#This Row],[Pattern w/out Hyperlink]])</f>
        <v>Vivant</v>
      </c>
      <c r="C1900" s="39">
        <f t="shared" si="29"/>
        <v>8</v>
      </c>
      <c r="D1900" s="39" t="s">
        <v>28</v>
      </c>
      <c r="E1900" s="39" t="s">
        <v>1466</v>
      </c>
      <c r="F1900" s="10">
        <f>Table1[[#This Row],[USD Pricing]]*Exchange!$A$1</f>
        <v>92.469999999999985</v>
      </c>
      <c r="G1900" s="10">
        <v>66.05</v>
      </c>
      <c r="H1900" s="8" t="s">
        <v>6846</v>
      </c>
      <c r="I1900" s="39" t="s">
        <v>0</v>
      </c>
      <c r="J1900" s="40" t="s">
        <v>6021</v>
      </c>
    </row>
    <row r="1901" spans="1:10" x14ac:dyDescent="0.25">
      <c r="A1901" s="15" t="s">
        <v>1033</v>
      </c>
      <c r="B1901" s="42" t="str">
        <f>HYPERLINK(Table1[[#This Row],[Link]], Table1[[#This Row],[Pattern w/out Hyperlink]])</f>
        <v>Vivo</v>
      </c>
      <c r="C1901" s="39">
        <f t="shared" si="29"/>
        <v>8</v>
      </c>
      <c r="D1901" s="39" t="s">
        <v>26</v>
      </c>
      <c r="E1901" s="39" t="s">
        <v>1466</v>
      </c>
      <c r="F1901" s="10">
        <v>85.25</v>
      </c>
      <c r="G1901" s="10"/>
      <c r="H1901" s="8" t="s">
        <v>1192</v>
      </c>
      <c r="I1901" s="39" t="s">
        <v>5090</v>
      </c>
      <c r="J1901" s="40" t="s">
        <v>5144</v>
      </c>
    </row>
    <row r="1902" spans="1:10" x14ac:dyDescent="0.25">
      <c r="A1902" s="15" t="s">
        <v>1039</v>
      </c>
      <c r="B1902" s="41" t="str">
        <f>HYPERLINK(Table1[[#This Row],[Link]], Table1[[#This Row],[Pattern w/out Hyperlink]])</f>
        <v>Wander</v>
      </c>
      <c r="C1902" s="39">
        <f t="shared" si="29"/>
        <v>8</v>
      </c>
      <c r="D1902" s="39" t="s">
        <v>3628</v>
      </c>
      <c r="E1902" s="39" t="s">
        <v>1466</v>
      </c>
      <c r="F1902" s="10">
        <f>Table1[[#This Row],[USD Pricing]]*Exchange!$A$1</f>
        <v>86.8</v>
      </c>
      <c r="G1902" s="10">
        <v>62</v>
      </c>
      <c r="H1902" s="8" t="s">
        <v>3636</v>
      </c>
      <c r="I1902" s="39" t="s">
        <v>0</v>
      </c>
      <c r="J1902" s="40" t="s">
        <v>6162</v>
      </c>
    </row>
    <row r="1903" spans="1:10" ht="28.5" x14ac:dyDescent="0.25">
      <c r="A1903" s="15" t="s">
        <v>1042</v>
      </c>
      <c r="B1903" s="42" t="str">
        <f>HYPERLINK(Table1[[#This Row],[Link]], Table1[[#This Row],[Pattern w/out Hyperlink]])</f>
        <v>Waver</v>
      </c>
      <c r="C1903" s="39">
        <f t="shared" si="29"/>
        <v>8</v>
      </c>
      <c r="D1903" s="39" t="s">
        <v>28</v>
      </c>
      <c r="E1903" s="39" t="s">
        <v>1466</v>
      </c>
      <c r="F1903" s="10">
        <f>Table1[[#This Row],[USD Pricing]]*Exchange!$A$1</f>
        <v>91</v>
      </c>
      <c r="G1903" s="10">
        <v>65</v>
      </c>
      <c r="H1903" s="8" t="s">
        <v>6517</v>
      </c>
      <c r="I1903" s="39" t="s">
        <v>0</v>
      </c>
      <c r="J1903" s="40" t="s">
        <v>6023</v>
      </c>
    </row>
    <row r="1904" spans="1:10" ht="28.5" x14ac:dyDescent="0.25">
      <c r="A1904" s="15" t="s">
        <v>4056</v>
      </c>
      <c r="B1904" s="41" t="str">
        <f>HYPERLINK(Table1[[#This Row],[Link]], Table1[[#This Row],[Pattern w/out Hyperlink]])</f>
        <v>Webster</v>
      </c>
      <c r="C1904" s="39">
        <f t="shared" si="29"/>
        <v>8</v>
      </c>
      <c r="D1904" s="39" t="s">
        <v>24</v>
      </c>
      <c r="E1904" s="39" t="s">
        <v>1466</v>
      </c>
      <c r="F1904" s="10">
        <f>Table1[[#This Row],[USD Pricing]]*Exchange!$A$1</f>
        <v>86.03</v>
      </c>
      <c r="G1904" s="10">
        <v>61.45</v>
      </c>
      <c r="H1904" s="8" t="s">
        <v>7101</v>
      </c>
      <c r="I1904" s="39" t="s">
        <v>0</v>
      </c>
      <c r="J1904" s="40" t="s">
        <v>5857</v>
      </c>
    </row>
    <row r="1905" spans="1:10" ht="28.5" x14ac:dyDescent="0.25">
      <c r="A1905" s="15" t="s">
        <v>1045</v>
      </c>
      <c r="B1905" s="42" t="str">
        <f>HYPERLINK(Table1[[#This Row],[Link]], Table1[[#This Row],[Pattern w/out Hyperlink]])</f>
        <v>Wend</v>
      </c>
      <c r="C1905" s="39">
        <f t="shared" si="29"/>
        <v>8</v>
      </c>
      <c r="D1905" s="39" t="s">
        <v>23</v>
      </c>
      <c r="E1905" s="39" t="s">
        <v>1466</v>
      </c>
      <c r="F1905" s="10">
        <v>86</v>
      </c>
      <c r="G1905" s="10"/>
      <c r="H1905" s="8" t="s">
        <v>1421</v>
      </c>
      <c r="I1905" s="39" t="s">
        <v>1598</v>
      </c>
      <c r="J1905" s="40" t="s">
        <v>5439</v>
      </c>
    </row>
    <row r="1906" spans="1:10" ht="28.5" x14ac:dyDescent="0.25">
      <c r="A1906" s="15" t="s">
        <v>3373</v>
      </c>
      <c r="B1906" s="41" t="str">
        <f>HYPERLINK(Table1[[#This Row],[Link]], Table1[[#This Row],[Pattern w/out Hyperlink]])</f>
        <v>Wish 485</v>
      </c>
      <c r="C1906" s="39">
        <f t="shared" si="29"/>
        <v>8</v>
      </c>
      <c r="D1906" s="39" t="s">
        <v>28</v>
      </c>
      <c r="E1906" s="39" t="s">
        <v>1466</v>
      </c>
      <c r="F1906" s="10">
        <f>Table1[[#This Row],[USD Pricing]]*Exchange!$A$1</f>
        <v>86.8</v>
      </c>
      <c r="G1906" s="10">
        <v>62</v>
      </c>
      <c r="H1906" s="8" t="s">
        <v>6997</v>
      </c>
      <c r="I1906" s="39" t="s">
        <v>1598</v>
      </c>
      <c r="J1906" s="40" t="s">
        <v>5602</v>
      </c>
    </row>
    <row r="1907" spans="1:10" ht="28.5" x14ac:dyDescent="0.25">
      <c r="A1907" s="15" t="s">
        <v>2393</v>
      </c>
      <c r="B1907" s="42" t="str">
        <f>HYPERLINK(Table1[[#This Row],[Link]], Table1[[#This Row],[Pattern w/out Hyperlink]])</f>
        <v>Wisteria</v>
      </c>
      <c r="C1907" s="39">
        <f t="shared" si="29"/>
        <v>8</v>
      </c>
      <c r="D1907" s="39" t="s">
        <v>21</v>
      </c>
      <c r="E1907" s="39" t="s">
        <v>1466</v>
      </c>
      <c r="F1907" s="10">
        <v>89</v>
      </c>
      <c r="G1907" s="10"/>
      <c r="H1907" s="8" t="s">
        <v>2394</v>
      </c>
      <c r="I1907" s="39" t="s">
        <v>0</v>
      </c>
      <c r="J1907" s="40" t="s">
        <v>5337</v>
      </c>
    </row>
    <row r="1908" spans="1:10" x14ac:dyDescent="0.25">
      <c r="A1908" s="15" t="s">
        <v>8466</v>
      </c>
      <c r="B1908" s="41" t="str">
        <f>HYPERLINK(Table1[[#This Row],[Link]], Table1[[#This Row],[Pattern w/out Hyperlink]])</f>
        <v>Wit</v>
      </c>
      <c r="C1908" s="39">
        <f t="shared" si="29"/>
        <v>8</v>
      </c>
      <c r="D1908" s="39" t="s">
        <v>2668</v>
      </c>
      <c r="E1908" s="39" t="s">
        <v>1466</v>
      </c>
      <c r="F1908" s="10">
        <v>88.75</v>
      </c>
      <c r="G1908" s="10"/>
      <c r="H1908" s="8" t="s">
        <v>8467</v>
      </c>
      <c r="I1908" s="39" t="s">
        <v>0</v>
      </c>
      <c r="J1908" s="40" t="s">
        <v>7168</v>
      </c>
    </row>
    <row r="1909" spans="1:10" x14ac:dyDescent="0.25">
      <c r="A1909" s="15" t="s">
        <v>8473</v>
      </c>
      <c r="B1909" s="41" t="str">
        <f>HYPERLINK(Table1[[#This Row],[Link]], Table1[[#This Row],[Pattern w/out Hyperlink]])</f>
        <v>Wow Factor</v>
      </c>
      <c r="C1909" s="39">
        <f t="shared" si="29"/>
        <v>8</v>
      </c>
      <c r="D1909" s="39" t="s">
        <v>2668</v>
      </c>
      <c r="E1909" s="39" t="s">
        <v>1466</v>
      </c>
      <c r="F1909" s="10">
        <v>86.75</v>
      </c>
      <c r="G1909" s="10"/>
      <c r="H1909" s="8" t="s">
        <v>8474</v>
      </c>
      <c r="I1909" s="39" t="s">
        <v>5090</v>
      </c>
      <c r="J1909" s="40" t="s">
        <v>8475</v>
      </c>
    </row>
    <row r="1910" spans="1:10" x14ac:dyDescent="0.25">
      <c r="A1910" s="15" t="s">
        <v>5470</v>
      </c>
      <c r="B1910" s="41" t="str">
        <f>HYPERLINK(Table1[[#This Row],[Link]], Table1[[#This Row],[Pattern w/out Hyperlink]])</f>
        <v>Xorel Arrow</v>
      </c>
      <c r="C1910" s="39">
        <f t="shared" si="29"/>
        <v>8</v>
      </c>
      <c r="D1910" s="39" t="s">
        <v>2494</v>
      </c>
      <c r="E1910" s="39" t="s">
        <v>1466</v>
      </c>
      <c r="F1910" s="10">
        <f>Table1[[#This Row],[USD Pricing]]*Exchange!$A$1</f>
        <v>90.845999999999989</v>
      </c>
      <c r="G1910" s="10">
        <v>64.89</v>
      </c>
      <c r="H1910" s="8" t="s">
        <v>2499</v>
      </c>
      <c r="I1910" s="39" t="s">
        <v>0</v>
      </c>
      <c r="J1910" s="40" t="s">
        <v>7263</v>
      </c>
    </row>
    <row r="1911" spans="1:10" x14ac:dyDescent="0.25">
      <c r="A1911" s="15" t="s">
        <v>5473</v>
      </c>
      <c r="B1911" s="41" t="str">
        <f>HYPERLINK(Table1[[#This Row],[Link]], Table1[[#This Row],[Pattern w/out Hyperlink]])</f>
        <v>Xorel Bamboo Signature</v>
      </c>
      <c r="C1911" s="39">
        <f t="shared" si="29"/>
        <v>8</v>
      </c>
      <c r="D1911" s="39" t="s">
        <v>2494</v>
      </c>
      <c r="E1911" s="39" t="s">
        <v>1466</v>
      </c>
      <c r="F1911" s="10">
        <f>Table1[[#This Row],[USD Pricing]]*Exchange!$A$1</f>
        <v>90.845999999999989</v>
      </c>
      <c r="G1911" s="10">
        <v>64.89</v>
      </c>
      <c r="H1911" s="8" t="s">
        <v>7265</v>
      </c>
      <c r="I1911" s="39" t="s">
        <v>0</v>
      </c>
      <c r="J1911" s="40" t="s">
        <v>5467</v>
      </c>
    </row>
    <row r="1912" spans="1:10" x14ac:dyDescent="0.25">
      <c r="A1912" s="15" t="s">
        <v>5475</v>
      </c>
      <c r="B1912" s="41" t="str">
        <f>HYPERLINK(Table1[[#This Row],[Link]], Table1[[#This Row],[Pattern w/out Hyperlink]])</f>
        <v>Xorel Bontanical Signature</v>
      </c>
      <c r="C1912" s="39">
        <f t="shared" si="29"/>
        <v>8</v>
      </c>
      <c r="D1912" s="39" t="s">
        <v>2494</v>
      </c>
      <c r="E1912" s="39" t="s">
        <v>1466</v>
      </c>
      <c r="F1912" s="10">
        <f>Table1[[#This Row],[USD Pricing]]*Exchange!$A$1</f>
        <v>92.287999999999997</v>
      </c>
      <c r="G1912" s="10">
        <v>65.92</v>
      </c>
      <c r="H1912" s="8" t="s">
        <v>7267</v>
      </c>
      <c r="I1912" s="39" t="s">
        <v>0</v>
      </c>
      <c r="J1912" s="40" t="s">
        <v>5467</v>
      </c>
    </row>
    <row r="1913" spans="1:10" x14ac:dyDescent="0.25">
      <c r="A1913" s="15" t="s">
        <v>5477</v>
      </c>
      <c r="B1913" s="41" t="str">
        <f>HYPERLINK(Table1[[#This Row],[Link]], Table1[[#This Row],[Pattern w/out Hyperlink]])</f>
        <v>Xorel Chesterfield Signature</v>
      </c>
      <c r="C1913" s="39">
        <f t="shared" si="29"/>
        <v>8</v>
      </c>
      <c r="D1913" s="39" t="s">
        <v>2494</v>
      </c>
      <c r="E1913" s="39" t="s">
        <v>1466</v>
      </c>
      <c r="F1913" s="10">
        <f>Table1[[#This Row],[USD Pricing]]*Exchange!$A$1</f>
        <v>90.845999999999989</v>
      </c>
      <c r="G1913" s="10">
        <v>64.89</v>
      </c>
      <c r="H1913" s="8" t="s">
        <v>7274</v>
      </c>
      <c r="I1913" s="39" t="s">
        <v>0</v>
      </c>
      <c r="J1913" s="40" t="s">
        <v>5467</v>
      </c>
    </row>
    <row r="1914" spans="1:10" x14ac:dyDescent="0.25">
      <c r="A1914" s="15" t="s">
        <v>5484</v>
      </c>
      <c r="B1914" s="41" t="str">
        <f>HYPERLINK(Table1[[#This Row],[Link]], Table1[[#This Row],[Pattern w/out Hyperlink]])</f>
        <v>Xorel Everest Signature</v>
      </c>
      <c r="C1914" s="39">
        <f t="shared" si="29"/>
        <v>8</v>
      </c>
      <c r="D1914" s="39" t="s">
        <v>2494</v>
      </c>
      <c r="E1914" s="39" t="s">
        <v>1466</v>
      </c>
      <c r="F1914" s="10">
        <f>Table1[[#This Row],[USD Pricing]]*Exchange!$A$1</f>
        <v>92.287999999999997</v>
      </c>
      <c r="G1914" s="10">
        <v>65.92</v>
      </c>
      <c r="H1914" s="8" t="s">
        <v>2542</v>
      </c>
      <c r="I1914" s="39" t="s">
        <v>0</v>
      </c>
      <c r="J1914" s="40" t="s">
        <v>5467</v>
      </c>
    </row>
    <row r="1915" spans="1:10" x14ac:dyDescent="0.25">
      <c r="A1915" s="15" t="s">
        <v>5488</v>
      </c>
      <c r="B1915" s="41" t="str">
        <f>HYPERLINK(Table1[[#This Row],[Link]], Table1[[#This Row],[Pattern w/out Hyperlink]])</f>
        <v>Xorel Fractal Emboss</v>
      </c>
      <c r="C1915" s="39">
        <f t="shared" si="29"/>
        <v>8</v>
      </c>
      <c r="D1915" s="39" t="s">
        <v>2494</v>
      </c>
      <c r="E1915" s="39" t="s">
        <v>1466</v>
      </c>
      <c r="F1915" s="10">
        <f>Table1[[#This Row],[USD Pricing]]*Exchange!$A$1</f>
        <v>87.961999999999989</v>
      </c>
      <c r="G1915" s="10">
        <v>62.83</v>
      </c>
      <c r="H1915" s="8" t="s">
        <v>2545</v>
      </c>
      <c r="I1915" s="39" t="s">
        <v>0</v>
      </c>
      <c r="J1915" s="40" t="s">
        <v>5467</v>
      </c>
    </row>
    <row r="1916" spans="1:10" x14ac:dyDescent="0.25">
      <c r="A1916" s="15" t="s">
        <v>5489</v>
      </c>
      <c r="B1916" s="41" t="str">
        <f>HYPERLINK(Table1[[#This Row],[Link]], Table1[[#This Row],[Pattern w/out Hyperlink]])</f>
        <v>Xorel Fragment Emboss</v>
      </c>
      <c r="C1916" s="39">
        <f t="shared" si="29"/>
        <v>8</v>
      </c>
      <c r="D1916" s="39" t="s">
        <v>2494</v>
      </c>
      <c r="E1916" s="39" t="s">
        <v>1466</v>
      </c>
      <c r="F1916" s="10">
        <f>Table1[[#This Row],[USD Pricing]]*Exchange!$A$1</f>
        <v>89.403999999999996</v>
      </c>
      <c r="G1916" s="10">
        <v>63.86</v>
      </c>
      <c r="H1916" s="8" t="s">
        <v>2546</v>
      </c>
      <c r="I1916" s="39" t="s">
        <v>0</v>
      </c>
      <c r="J1916" s="40" t="s">
        <v>5467</v>
      </c>
    </row>
    <row r="1917" spans="1:10" x14ac:dyDescent="0.25">
      <c r="A1917" s="15" t="s">
        <v>5492</v>
      </c>
      <c r="B1917" s="41" t="str">
        <f>HYPERLINK(Table1[[#This Row],[Link]], Table1[[#This Row],[Pattern w/out Hyperlink]])</f>
        <v>Xorel Haze</v>
      </c>
      <c r="C1917" s="39">
        <f t="shared" si="29"/>
        <v>8</v>
      </c>
      <c r="D1917" s="39" t="s">
        <v>2494</v>
      </c>
      <c r="E1917" s="39" t="s">
        <v>1466</v>
      </c>
      <c r="F1917" s="10">
        <f>Table1[[#This Row],[USD Pricing]]*Exchange!$A$1</f>
        <v>90.845999999999989</v>
      </c>
      <c r="G1917" s="10">
        <v>64.89</v>
      </c>
      <c r="H1917" s="8" t="s">
        <v>2549</v>
      </c>
      <c r="I1917" s="39" t="s">
        <v>0</v>
      </c>
      <c r="J1917" s="40" t="s">
        <v>5467</v>
      </c>
    </row>
    <row r="1918" spans="1:10" x14ac:dyDescent="0.25">
      <c r="A1918" s="15" t="s">
        <v>5493</v>
      </c>
      <c r="B1918" s="41" t="str">
        <f>HYPERLINK(Table1[[#This Row],[Link]], Table1[[#This Row],[Pattern w/out Hyperlink]])</f>
        <v>Xorel Kaleidoscope</v>
      </c>
      <c r="C1918" s="39">
        <f t="shared" si="29"/>
        <v>8</v>
      </c>
      <c r="D1918" s="39" t="s">
        <v>2494</v>
      </c>
      <c r="E1918" s="39" t="s">
        <v>1466</v>
      </c>
      <c r="F1918" s="10">
        <f>Table1[[#This Row],[USD Pricing]]*Exchange!$A$1</f>
        <v>92.287999999999997</v>
      </c>
      <c r="G1918" s="10">
        <v>65.92</v>
      </c>
      <c r="H1918" s="8" t="s">
        <v>7290</v>
      </c>
      <c r="I1918" s="39" t="s">
        <v>0</v>
      </c>
      <c r="J1918" s="40" t="s">
        <v>5467</v>
      </c>
    </row>
    <row r="1919" spans="1:10" x14ac:dyDescent="0.25">
      <c r="A1919" s="15" t="s">
        <v>5495</v>
      </c>
      <c r="B1919" s="41" t="str">
        <f>HYPERLINK(Table1[[#This Row],[Link]], Table1[[#This Row],[Pattern w/out Hyperlink]])</f>
        <v>Xorel Limestone</v>
      </c>
      <c r="C1919" s="39">
        <f t="shared" si="29"/>
        <v>8</v>
      </c>
      <c r="D1919" s="39" t="s">
        <v>2494</v>
      </c>
      <c r="E1919" s="39" t="s">
        <v>1466</v>
      </c>
      <c r="F1919" s="10">
        <f>Table1[[#This Row],[USD Pricing]]*Exchange!$A$1</f>
        <v>87.961999999999989</v>
      </c>
      <c r="G1919" s="10">
        <v>62.83</v>
      </c>
      <c r="H1919" s="8" t="s">
        <v>2564</v>
      </c>
      <c r="I1919" s="39" t="s">
        <v>0</v>
      </c>
      <c r="J1919" s="40" t="s">
        <v>5467</v>
      </c>
    </row>
    <row r="1920" spans="1:10" x14ac:dyDescent="0.25">
      <c r="A1920" s="15" t="s">
        <v>5501</v>
      </c>
      <c r="B1920" s="41" t="str">
        <f>HYPERLINK(Table1[[#This Row],[Link]], Table1[[#This Row],[Pattern w/out Hyperlink]])</f>
        <v>Xorel Parchment Emboss</v>
      </c>
      <c r="C1920" s="39">
        <f t="shared" si="29"/>
        <v>8</v>
      </c>
      <c r="D1920" s="39" t="s">
        <v>2494</v>
      </c>
      <c r="E1920" s="39" t="s">
        <v>1466</v>
      </c>
      <c r="F1920" s="10">
        <f>Table1[[#This Row],[USD Pricing]]*Exchange!$A$1</f>
        <v>89.403999999999996</v>
      </c>
      <c r="G1920" s="10">
        <v>63.86</v>
      </c>
      <c r="H1920" s="8" t="s">
        <v>2595</v>
      </c>
      <c r="I1920" s="39" t="s">
        <v>1598</v>
      </c>
      <c r="J1920" s="40" t="s">
        <v>5467</v>
      </c>
    </row>
    <row r="1921" spans="1:10" x14ac:dyDescent="0.25">
      <c r="A1921" s="15" t="s">
        <v>5504</v>
      </c>
      <c r="B1921" s="41" t="str">
        <f>HYPERLINK(Table1[[#This Row],[Link]], Table1[[#This Row],[Pattern w/out Hyperlink]])</f>
        <v>Xorel Roads Signature</v>
      </c>
      <c r="C1921" s="39">
        <f t="shared" si="29"/>
        <v>8</v>
      </c>
      <c r="D1921" s="39" t="s">
        <v>2494</v>
      </c>
      <c r="E1921" s="39" t="s">
        <v>1466</v>
      </c>
      <c r="F1921" s="10">
        <f>Table1[[#This Row],[USD Pricing]]*Exchange!$A$1</f>
        <v>92.287999999999997</v>
      </c>
      <c r="G1921" s="10">
        <v>65.92</v>
      </c>
      <c r="H1921" s="8" t="s">
        <v>2618</v>
      </c>
      <c r="I1921" s="39" t="s">
        <v>0</v>
      </c>
      <c r="J1921" s="40" t="s">
        <v>5467</v>
      </c>
    </row>
    <row r="1922" spans="1:10" x14ac:dyDescent="0.25">
      <c r="A1922" s="15" t="s">
        <v>5507</v>
      </c>
      <c r="B1922" s="41" t="str">
        <f>HYPERLINK(Table1[[#This Row],[Link]], Table1[[#This Row],[Pattern w/out Hyperlink]])</f>
        <v>Xorel Shatter Signature</v>
      </c>
      <c r="C1922" s="39">
        <f t="shared" ref="C1922:C1985" si="30">IF(F1922&lt;=$L$1,$K$1,IF(AND(F1922&gt;=$L$2,F1922&lt;=$M$2),$K$2,IF(AND(F1922&gt;=$L$3,F1922&lt;=$M$3),$K$3,IF(AND(F1922&gt;=$L$4,F1922&lt;=$M$4),$K$4,IF(AND(F1922&gt;=$L$5,F1922&lt;=$M$5),$K$5,IF(AND(F1922&gt;=$L$6,F1922&lt;=$M$6),$K$6,IF(AND(F1922&gt;=$L$7,F1922&lt;=$M$7),$K$7,IF(AND(F1922&gt;=$L$8,F1922&lt;=$M$8),$K$8,IF(AND(F1922&gt;=$L$9,F1922&lt;=$M$9),$K$9,IF(AND(F1922&gt;$L$10,F1922&lt;=$M$10),$K$10,IF(AND(F1922&gt;=$L$11,F1922&lt;=$M$11),$K$11,IF(AND(F1922&gt;=$L$12,F1922&lt;=$M$12),$K$12,IF(AND(F1922&gt;=$L$13,F1922&lt;=$M$13),$K$13,IF(AND(F1922&gt;=$L$14,F1922&lt;=$M$14),$K$14,IF(AND(F1922&gt;=$L$15,F1922&lt;=$M$15),$K$15,IF(AND(F1922&gt;=$L$16,F1922&lt;=$M$16),$K$16,IF(AND(F1922&gt;=$L$17,F1922&lt;=$M$17),$K$17,IF(AND(F1922&gt;=$L$18,F1922&lt;=$M$18),$K$18,IF(AND(F1922&gt;=$L$19,F1922&lt;=$M$19),$K$19,IF(AND(F1922&gt;=$L$20,F1922&lt;=$M$20),$K$20,IF(AND(F1922&gt;=$L$21,F1922&lt;=$M$21),$K$21,IF(AND(F1922&gt;=$L$22,F1922&lt;=$M$22),$K$22,IF(AND(F1922&gt;=$L$23,F1922&lt;=$M$23),$K$23,IF(AND(F1922&gt;=$L$24,F1922&lt;=$M$24),$K$24,IF(AND(F1922&gt;=$L$25,F1922&lt;=$M$25),$K$25,IF(AND(F1922&gt;=$L$26,F1922&lt;=$M$26),$K$26,IF(AND(F1922&gt;=$L$27,F1922&lt;=$M$27),$K$27,IF(AND(F1922&gt;=$L$28,F1922&lt;=$M$28),$K$28,IF(AND(F1922&gt;=$L$29,F1922&lt;=$M$29),$K$29,IF(AND(F1922&gt;=$L$30,F1922&lt;=$M$30),$K$30,IF(AND(F1922&gt;=$L$31,F1922&lt;=$M$31),$K$31,IF(AND(F1922&gt;=$L$32,F1922&lt;=$M$32),$K$32,""))))))))))))))))))))))))))))))))</f>
        <v>8</v>
      </c>
      <c r="D1922" s="39" t="s">
        <v>2494</v>
      </c>
      <c r="E1922" s="39" t="s">
        <v>1466</v>
      </c>
      <c r="F1922" s="10">
        <f>Table1[[#This Row],[USD Pricing]]*Exchange!$A$1</f>
        <v>92.287999999999997</v>
      </c>
      <c r="G1922" s="10">
        <v>65.92</v>
      </c>
      <c r="H1922" s="8" t="s">
        <v>2626</v>
      </c>
      <c r="I1922" s="39" t="s">
        <v>0</v>
      </c>
      <c r="J1922" s="40" t="s">
        <v>5467</v>
      </c>
    </row>
    <row r="1923" spans="1:10" x14ac:dyDescent="0.25">
      <c r="A1923" s="15" t="s">
        <v>5514</v>
      </c>
      <c r="B1923" s="41" t="str">
        <f>HYPERLINK(Table1[[#This Row],[Link]], Table1[[#This Row],[Pattern w/out Hyperlink]])</f>
        <v>Xorel Trace</v>
      </c>
      <c r="C1923" s="39">
        <f t="shared" si="30"/>
        <v>8</v>
      </c>
      <c r="D1923" s="39" t="s">
        <v>2494</v>
      </c>
      <c r="E1923" s="39" t="s">
        <v>1466</v>
      </c>
      <c r="F1923" s="10">
        <f>Table1[[#This Row],[USD Pricing]]*Exchange!$A$1</f>
        <v>92.287999999999997</v>
      </c>
      <c r="G1923" s="10">
        <v>65.92</v>
      </c>
      <c r="H1923" s="8" t="s">
        <v>2656</v>
      </c>
      <c r="I1923" s="39" t="s">
        <v>0</v>
      </c>
      <c r="J1923" s="40" t="s">
        <v>5467</v>
      </c>
    </row>
    <row r="1924" spans="1:10" x14ac:dyDescent="0.25">
      <c r="A1924" s="15" t="s">
        <v>5515</v>
      </c>
      <c r="B1924" s="41" t="str">
        <f>HYPERLINK(Table1[[#This Row],[Link]], Table1[[#This Row],[Pattern w/out Hyperlink]])</f>
        <v>Xorel Veneer Emboss</v>
      </c>
      <c r="C1924" s="39">
        <f t="shared" si="30"/>
        <v>8</v>
      </c>
      <c r="D1924" s="39" t="s">
        <v>2494</v>
      </c>
      <c r="E1924" s="39" t="s">
        <v>1466</v>
      </c>
      <c r="F1924" s="10">
        <f>Table1[[#This Row],[USD Pricing]]*Exchange!$A$1</f>
        <v>87.961999999999989</v>
      </c>
      <c r="G1924" s="10">
        <v>62.83</v>
      </c>
      <c r="H1924" s="8" t="s">
        <v>2661</v>
      </c>
      <c r="I1924" s="39" t="s">
        <v>0</v>
      </c>
      <c r="J1924" s="40" t="s">
        <v>5467</v>
      </c>
    </row>
    <row r="1925" spans="1:10" x14ac:dyDescent="0.25">
      <c r="A1925" s="15" t="s">
        <v>1592</v>
      </c>
      <c r="B1925" s="41" t="str">
        <f>HYPERLINK(Table1[[#This Row],[Link]], Table1[[#This Row],[Pattern w/out Hyperlink]])</f>
        <v>Yoredale</v>
      </c>
      <c r="C1925" s="39">
        <f t="shared" si="30"/>
        <v>8</v>
      </c>
      <c r="D1925" s="39" t="s">
        <v>1596</v>
      </c>
      <c r="E1925" s="39" t="s">
        <v>1466</v>
      </c>
      <c r="F1925" s="10">
        <v>94</v>
      </c>
      <c r="G1925" s="10"/>
      <c r="H1925" s="8" t="s">
        <v>5119</v>
      </c>
      <c r="I1925" s="39" t="s">
        <v>5090</v>
      </c>
      <c r="J1925" s="40" t="s">
        <v>5438</v>
      </c>
    </row>
    <row r="1926" spans="1:10" x14ac:dyDescent="0.25">
      <c r="A1926" s="15" t="s">
        <v>5045</v>
      </c>
      <c r="B1926" s="41" t="str">
        <f>HYPERLINK(Table1[[#This Row],[Link]], Table1[[#This Row],[Pattern w/out Hyperlink]])</f>
        <v>Zenith</v>
      </c>
      <c r="C1926" s="39">
        <f t="shared" si="30"/>
        <v>8</v>
      </c>
      <c r="D1926" s="39" t="s">
        <v>21</v>
      </c>
      <c r="E1926" s="39" t="s">
        <v>1466</v>
      </c>
      <c r="F1926" s="10">
        <v>91</v>
      </c>
      <c r="G1926" s="10"/>
      <c r="H1926" s="8" t="s">
        <v>5046</v>
      </c>
      <c r="I1926" s="39" t="s">
        <v>0</v>
      </c>
      <c r="J1926" s="40" t="s">
        <v>5211</v>
      </c>
    </row>
    <row r="1927" spans="1:10" x14ac:dyDescent="0.25">
      <c r="A1927" s="15" t="s">
        <v>7</v>
      </c>
      <c r="B1927" s="41" t="str">
        <f>HYPERLINK(Table1[[#This Row],[Link]], Table1[[#This Row],[Pattern w/out Hyperlink]])</f>
        <v>Abstract</v>
      </c>
      <c r="C1927" s="39">
        <f t="shared" si="30"/>
        <v>9</v>
      </c>
      <c r="D1927" s="39" t="s">
        <v>22</v>
      </c>
      <c r="E1927" s="39" t="s">
        <v>1466</v>
      </c>
      <c r="F1927" s="10">
        <f>Table1[[#This Row],[USD Pricing]]*Exchange!$A$1</f>
        <v>95.199999999999989</v>
      </c>
      <c r="G1927" s="10">
        <v>68</v>
      </c>
      <c r="H1927" s="8" t="s">
        <v>5047</v>
      </c>
      <c r="I1927" s="39" t="s">
        <v>0</v>
      </c>
      <c r="J1927" s="40" t="s">
        <v>5386</v>
      </c>
    </row>
    <row r="1928" spans="1:10" ht="28.5" x14ac:dyDescent="0.25">
      <c r="A1928" s="15" t="s">
        <v>11</v>
      </c>
      <c r="B1928" s="42" t="str">
        <f>HYPERLINK(Table1[[#This Row],[Link]], Table1[[#This Row],[Pattern w/out Hyperlink]])</f>
        <v>Acrobat</v>
      </c>
      <c r="C1928" s="39">
        <f t="shared" si="30"/>
        <v>9</v>
      </c>
      <c r="D1928" s="39" t="s">
        <v>22</v>
      </c>
      <c r="E1928" s="39" t="s">
        <v>1466</v>
      </c>
      <c r="F1928" s="10">
        <f>Table1[[#This Row],[USD Pricing]]*Exchange!$A$1</f>
        <v>97.3</v>
      </c>
      <c r="G1928" s="10">
        <v>69.5</v>
      </c>
      <c r="H1928" s="8" t="s">
        <v>1663</v>
      </c>
      <c r="I1928" s="39" t="s">
        <v>0</v>
      </c>
      <c r="J1928" s="40" t="s">
        <v>6106</v>
      </c>
    </row>
    <row r="1929" spans="1:10" ht="28.5" x14ac:dyDescent="0.25">
      <c r="A1929" s="15" t="s">
        <v>4018</v>
      </c>
      <c r="B1929" s="41" t="str">
        <f>HYPERLINK(Table1[[#This Row],[Link]], Table1[[#This Row],[Pattern w/out Hyperlink]])</f>
        <v>Acuco</v>
      </c>
      <c r="C1929" s="39">
        <f t="shared" si="30"/>
        <v>9</v>
      </c>
      <c r="D1929" s="39" t="s">
        <v>24</v>
      </c>
      <c r="E1929" s="39" t="s">
        <v>1466</v>
      </c>
      <c r="F1929" s="10">
        <f>Table1[[#This Row],[USD Pricing]]*Exchange!$A$1</f>
        <v>97.929999999999993</v>
      </c>
      <c r="G1929" s="10">
        <v>69.95</v>
      </c>
      <c r="H1929" s="8" t="s">
        <v>7005</v>
      </c>
      <c r="I1929" s="39" t="s">
        <v>0</v>
      </c>
      <c r="J1929" s="40" t="s">
        <v>5829</v>
      </c>
    </row>
    <row r="1930" spans="1:10" ht="28.5" x14ac:dyDescent="0.25">
      <c r="A1930" s="15" t="s">
        <v>8493</v>
      </c>
      <c r="B1930" s="41" t="str">
        <f>HYPERLINK(Table1[[#This Row],[Link]], Table1[[#This Row],[Pattern w/out Hyperlink]])</f>
        <v>Adage</v>
      </c>
      <c r="C1930" s="39">
        <f t="shared" si="30"/>
        <v>9</v>
      </c>
      <c r="D1930" s="39" t="s">
        <v>8491</v>
      </c>
      <c r="E1930" s="39" t="s">
        <v>1466</v>
      </c>
      <c r="F1930" s="10">
        <v>101</v>
      </c>
      <c r="G1930" s="10"/>
      <c r="H1930" s="8" t="s">
        <v>8494</v>
      </c>
      <c r="I1930" s="39" t="s">
        <v>5090</v>
      </c>
      <c r="J1930" s="40" t="s">
        <v>8495</v>
      </c>
    </row>
    <row r="1931" spans="1:10" x14ac:dyDescent="0.25">
      <c r="A1931" s="15" t="s">
        <v>4700</v>
      </c>
      <c r="B1931" s="41" t="str">
        <f>HYPERLINK(Table1[[#This Row],[Link]], Table1[[#This Row],[Pattern w/out Hyperlink]])</f>
        <v>Amagansett</v>
      </c>
      <c r="C1931" s="39">
        <f t="shared" si="30"/>
        <v>9</v>
      </c>
      <c r="D1931" s="39" t="s">
        <v>21</v>
      </c>
      <c r="E1931" s="39" t="s">
        <v>1466</v>
      </c>
      <c r="F1931" s="10">
        <v>99</v>
      </c>
      <c r="G1931" s="10"/>
      <c r="H1931" s="8" t="s">
        <v>4701</v>
      </c>
      <c r="I1931" s="39" t="s">
        <v>5090</v>
      </c>
      <c r="J1931" s="40" t="s">
        <v>5212</v>
      </c>
    </row>
    <row r="1932" spans="1:10" x14ac:dyDescent="0.25">
      <c r="A1932" s="15" t="s">
        <v>8498</v>
      </c>
      <c r="B1932" s="41" t="str">
        <f>HYPERLINK(Table1[[#This Row],[Link]], Table1[[#This Row],[Pattern w/out Hyperlink]])</f>
        <v>Amalgam</v>
      </c>
      <c r="C1932" s="39">
        <f t="shared" si="30"/>
        <v>9</v>
      </c>
      <c r="D1932" s="39" t="s">
        <v>8491</v>
      </c>
      <c r="E1932" s="39" t="s">
        <v>1466</v>
      </c>
      <c r="F1932" s="10">
        <v>97</v>
      </c>
      <c r="G1932" s="10"/>
      <c r="H1932" s="8" t="s">
        <v>8499</v>
      </c>
      <c r="I1932" s="39" t="s">
        <v>5090</v>
      </c>
      <c r="J1932" s="40" t="s">
        <v>5144</v>
      </c>
    </row>
    <row r="1933" spans="1:10" x14ac:dyDescent="0.25">
      <c r="A1933" s="15" t="s">
        <v>4705</v>
      </c>
      <c r="B1933" s="41" t="str">
        <f>HYPERLINK(Table1[[#This Row],[Link]], Table1[[#This Row],[Pattern w/out Hyperlink]])</f>
        <v>Annual</v>
      </c>
      <c r="C1933" s="39">
        <f t="shared" si="30"/>
        <v>9</v>
      </c>
      <c r="D1933" s="39" t="s">
        <v>21</v>
      </c>
      <c r="E1933" s="39" t="s">
        <v>1466</v>
      </c>
      <c r="F1933" s="10">
        <v>99</v>
      </c>
      <c r="G1933" s="10"/>
      <c r="H1933" s="8" t="s">
        <v>4706</v>
      </c>
      <c r="I1933" s="39" t="s">
        <v>0</v>
      </c>
      <c r="J1933" s="40" t="s">
        <v>5210</v>
      </c>
    </row>
    <row r="1934" spans="1:10" x14ac:dyDescent="0.25">
      <c r="A1934" s="15" t="s">
        <v>48</v>
      </c>
      <c r="B1934" s="41" t="str">
        <f>HYPERLINK(Table1[[#This Row],[Link]], Table1[[#This Row],[Pattern w/out Hyperlink]])</f>
        <v>Apex</v>
      </c>
      <c r="C1934" s="39">
        <f t="shared" si="30"/>
        <v>9</v>
      </c>
      <c r="D1934" s="39" t="s">
        <v>23</v>
      </c>
      <c r="E1934" s="39" t="s">
        <v>1466</v>
      </c>
      <c r="F1934" s="10">
        <v>98.75</v>
      </c>
      <c r="G1934" s="10"/>
      <c r="H1934" s="8" t="s">
        <v>4337</v>
      </c>
      <c r="I1934" s="39" t="s">
        <v>0</v>
      </c>
      <c r="J1934" s="40" t="s">
        <v>5600</v>
      </c>
    </row>
    <row r="1935" spans="1:10" ht="42.75" x14ac:dyDescent="0.25">
      <c r="A1935" s="15" t="s">
        <v>60</v>
      </c>
      <c r="B1935" s="42" t="str">
        <f>HYPERLINK(Table1[[#This Row],[Link]], Table1[[#This Row],[Pattern w/out Hyperlink]])</f>
        <v>Armature</v>
      </c>
      <c r="C1935" s="39">
        <f t="shared" si="30"/>
        <v>9</v>
      </c>
      <c r="D1935" s="39" t="s">
        <v>22</v>
      </c>
      <c r="E1935" s="39" t="s">
        <v>1466</v>
      </c>
      <c r="F1935" s="10">
        <f>Table1[[#This Row],[USD Pricing]]*Exchange!$A$1</f>
        <v>97.929999999999993</v>
      </c>
      <c r="G1935" s="10">
        <v>69.95</v>
      </c>
      <c r="H1935" s="8" t="s">
        <v>1668</v>
      </c>
      <c r="I1935" s="39" t="s">
        <v>0</v>
      </c>
      <c r="J1935" s="40" t="s">
        <v>6107</v>
      </c>
    </row>
    <row r="1936" spans="1:10" x14ac:dyDescent="0.25">
      <c r="A1936" s="15" t="s">
        <v>3504</v>
      </c>
      <c r="B1936" s="41" t="str">
        <f>HYPERLINK(Table1[[#This Row],[Link]], Table1[[#This Row],[Pattern w/out Hyperlink]])</f>
        <v>Atlas</v>
      </c>
      <c r="C1936" s="39">
        <f t="shared" si="30"/>
        <v>9</v>
      </c>
      <c r="D1936" s="39" t="s">
        <v>3509</v>
      </c>
      <c r="E1936" s="39" t="s">
        <v>1466</v>
      </c>
      <c r="F1936" s="10">
        <f>Table1[[#This Row],[USD Pricing]]*Exchange!$A$1</f>
        <v>95.451999999999998</v>
      </c>
      <c r="G1936" s="10">
        <v>68.180000000000007</v>
      </c>
      <c r="H1936" s="8" t="s">
        <v>3563</v>
      </c>
      <c r="I1936" s="39" t="s">
        <v>1598</v>
      </c>
      <c r="J1936" s="40" t="s">
        <v>5436</v>
      </c>
    </row>
    <row r="1937" spans="1:10" x14ac:dyDescent="0.25">
      <c r="A1937" s="15" t="s">
        <v>70</v>
      </c>
      <c r="B1937" s="42" t="str">
        <f>HYPERLINK(Table1[[#This Row],[Link]], Table1[[#This Row],[Pattern w/out Hyperlink]])</f>
        <v>Atomic</v>
      </c>
      <c r="C1937" s="39">
        <f t="shared" si="30"/>
        <v>9</v>
      </c>
      <c r="D1937" s="39" t="s">
        <v>26</v>
      </c>
      <c r="E1937" s="39" t="s">
        <v>1466</v>
      </c>
      <c r="F1937" s="10">
        <v>97.95</v>
      </c>
      <c r="G1937" s="10"/>
      <c r="H1937" s="8" t="s">
        <v>1137</v>
      </c>
      <c r="I1937" s="39" t="s">
        <v>0</v>
      </c>
      <c r="J1937" s="40" t="s">
        <v>7713</v>
      </c>
    </row>
    <row r="1938" spans="1:10" x14ac:dyDescent="0.25">
      <c r="A1938" s="15" t="s">
        <v>6653</v>
      </c>
      <c r="B1938" s="41" t="str">
        <f>HYPERLINK(Table1[[#This Row],[Link]], Table1[[#This Row],[Pattern w/out Hyperlink]])</f>
        <v>Balen</v>
      </c>
      <c r="C1938" s="39">
        <f t="shared" si="30"/>
        <v>9</v>
      </c>
      <c r="D1938" s="39" t="s">
        <v>28</v>
      </c>
      <c r="E1938" s="39" t="s">
        <v>1466</v>
      </c>
      <c r="F1938" s="10">
        <f>Table1[[#This Row],[USD Pricing]]*Exchange!$A$1</f>
        <v>96.739999999999981</v>
      </c>
      <c r="G1938" s="10">
        <v>69.099999999999994</v>
      </c>
      <c r="H1938" s="8" t="s">
        <v>6654</v>
      </c>
      <c r="I1938" s="39" t="s">
        <v>1598</v>
      </c>
      <c r="J1938" s="40" t="s">
        <v>5144</v>
      </c>
    </row>
    <row r="1939" spans="1:10" x14ac:dyDescent="0.25">
      <c r="A1939" s="15" t="s">
        <v>4716</v>
      </c>
      <c r="B1939" s="41" t="str">
        <f>HYPERLINK(Table1[[#This Row],[Link]], Table1[[#This Row],[Pattern w/out Hyperlink]])</f>
        <v>Barnard</v>
      </c>
      <c r="C1939" s="39">
        <f t="shared" si="30"/>
        <v>9</v>
      </c>
      <c r="D1939" s="39" t="s">
        <v>21</v>
      </c>
      <c r="E1939" s="39" t="s">
        <v>1466</v>
      </c>
      <c r="F1939" s="10">
        <v>104</v>
      </c>
      <c r="G1939" s="10"/>
      <c r="H1939" s="8" t="s">
        <v>4717</v>
      </c>
      <c r="I1939" s="39" t="s">
        <v>0</v>
      </c>
      <c r="J1939" s="40" t="s">
        <v>5221</v>
      </c>
    </row>
    <row r="1940" spans="1:10" x14ac:dyDescent="0.25">
      <c r="A1940" s="15" t="s">
        <v>2162</v>
      </c>
      <c r="B1940" s="42" t="str">
        <f>HYPERLINK(Table1[[#This Row],[Link]], Table1[[#This Row],[Pattern w/out Hyperlink]])</f>
        <v>Bayside</v>
      </c>
      <c r="C1940" s="39">
        <f t="shared" si="30"/>
        <v>9</v>
      </c>
      <c r="D1940" s="39" t="s">
        <v>21</v>
      </c>
      <c r="E1940" s="39" t="s">
        <v>1466</v>
      </c>
      <c r="F1940" s="10">
        <v>99</v>
      </c>
      <c r="G1940" s="10"/>
      <c r="H1940" s="8" t="s">
        <v>2163</v>
      </c>
      <c r="I1940" s="39" t="s">
        <v>5090</v>
      </c>
      <c r="J1940" s="40" t="s">
        <v>5144</v>
      </c>
    </row>
    <row r="1941" spans="1:10" x14ac:dyDescent="0.25">
      <c r="A1941" s="15" t="s">
        <v>1957</v>
      </c>
      <c r="B1941" s="42" t="str">
        <f>HYPERLINK(Table1[[#This Row],[Link]], Table1[[#This Row],[Pattern w/out Hyperlink]])</f>
        <v>Beck</v>
      </c>
      <c r="C1941" s="39">
        <f t="shared" si="30"/>
        <v>9</v>
      </c>
      <c r="D1941" s="39" t="s">
        <v>23</v>
      </c>
      <c r="E1941" s="39" t="s">
        <v>1466</v>
      </c>
      <c r="F1941" s="10">
        <v>96</v>
      </c>
      <c r="G1941" s="10"/>
      <c r="H1941" s="8" t="s">
        <v>1958</v>
      </c>
      <c r="I1941" s="39" t="s">
        <v>1598</v>
      </c>
      <c r="J1941" s="40" t="s">
        <v>5639</v>
      </c>
    </row>
    <row r="1942" spans="1:10" x14ac:dyDescent="0.25">
      <c r="A1942" s="15" t="s">
        <v>108</v>
      </c>
      <c r="B1942" s="42" t="str">
        <f>HYPERLINK(Table1[[#This Row],[Link]], Table1[[#This Row],[Pattern w/out Hyperlink]])</f>
        <v>Big Texture</v>
      </c>
      <c r="C1942" s="39">
        <f t="shared" si="30"/>
        <v>9</v>
      </c>
      <c r="D1942" s="39" t="s">
        <v>27</v>
      </c>
      <c r="E1942" s="39" t="s">
        <v>1466</v>
      </c>
      <c r="F1942" s="10">
        <v>100.25</v>
      </c>
      <c r="G1942" s="10"/>
      <c r="H1942" s="15" t="s">
        <v>1355</v>
      </c>
      <c r="I1942" s="39" t="s">
        <v>5090</v>
      </c>
      <c r="J1942" s="40" t="s">
        <v>5407</v>
      </c>
    </row>
    <row r="1943" spans="1:10" x14ac:dyDescent="0.25">
      <c r="A1943" s="15" t="s">
        <v>2166</v>
      </c>
      <c r="B1943" s="42" t="str">
        <f>HYPERLINK(Table1[[#This Row],[Link]], Table1[[#This Row],[Pattern w/out Hyperlink]])</f>
        <v>Billow</v>
      </c>
      <c r="C1943" s="39">
        <f t="shared" si="30"/>
        <v>9</v>
      </c>
      <c r="D1943" s="39" t="s">
        <v>21</v>
      </c>
      <c r="E1943" s="39" t="s">
        <v>1466</v>
      </c>
      <c r="F1943" s="10">
        <v>97</v>
      </c>
      <c r="G1943" s="10"/>
      <c r="H1943" s="8" t="s">
        <v>2167</v>
      </c>
      <c r="I1943" s="39" t="s">
        <v>0</v>
      </c>
      <c r="J1943" s="40" t="s">
        <v>5149</v>
      </c>
    </row>
    <row r="1944" spans="1:10" x14ac:dyDescent="0.25">
      <c r="A1944" s="15" t="s">
        <v>2911</v>
      </c>
      <c r="B1944" s="41" t="str">
        <f>HYPERLINK(Table1[[#This Row],[Link]], Table1[[#This Row],[Pattern w/out Hyperlink]])</f>
        <v>BitDrift</v>
      </c>
      <c r="C1944" s="39">
        <f t="shared" si="30"/>
        <v>9</v>
      </c>
      <c r="D1944" s="39" t="s">
        <v>27</v>
      </c>
      <c r="E1944" s="39" t="s">
        <v>1466</v>
      </c>
      <c r="F1944" s="10">
        <v>102.75</v>
      </c>
      <c r="G1944" s="10"/>
      <c r="H1944" s="15" t="s">
        <v>2912</v>
      </c>
      <c r="I1944" s="39" t="s">
        <v>0</v>
      </c>
      <c r="J1944" s="40" t="s">
        <v>5144</v>
      </c>
    </row>
    <row r="1945" spans="1:10" ht="28.5" x14ac:dyDescent="0.25">
      <c r="A1945" s="15" t="s">
        <v>112</v>
      </c>
      <c r="B1945" s="44" t="str">
        <f>HYPERLINK(Table1[[#This Row],[Link]], Table1[[#This Row],[Pattern w/out Hyperlink]])</f>
        <v>Bliss</v>
      </c>
      <c r="C1945" s="39">
        <f t="shared" si="30"/>
        <v>9</v>
      </c>
      <c r="D1945" s="39" t="s">
        <v>22</v>
      </c>
      <c r="E1945" s="39" t="s">
        <v>1466</v>
      </c>
      <c r="F1945" s="10">
        <f>Table1[[#This Row],[USD Pricing]]*Exchange!$A$1</f>
        <v>95.899999999999991</v>
      </c>
      <c r="G1945" s="10">
        <v>68.5</v>
      </c>
      <c r="H1945" s="8" t="s">
        <v>1674</v>
      </c>
      <c r="I1945" s="39" t="s">
        <v>0</v>
      </c>
      <c r="J1945" s="40" t="s">
        <v>5156</v>
      </c>
    </row>
    <row r="1946" spans="1:10" ht="28.5" x14ac:dyDescent="0.25">
      <c r="A1946" s="15" t="s">
        <v>120</v>
      </c>
      <c r="B1946" s="41" t="str">
        <f>HYPERLINK(Table1[[#This Row],[Link]], Table1[[#This Row],[Pattern w/out Hyperlink]])</f>
        <v>Boheme</v>
      </c>
      <c r="C1946" s="39">
        <f t="shared" si="30"/>
        <v>9</v>
      </c>
      <c r="D1946" s="39" t="s">
        <v>28</v>
      </c>
      <c r="E1946" s="39" t="s">
        <v>1466</v>
      </c>
      <c r="F1946" s="10">
        <f>Table1[[#This Row],[USD Pricing]]*Exchange!$A$1</f>
        <v>97.3</v>
      </c>
      <c r="G1946" s="10">
        <v>69.5</v>
      </c>
      <c r="H1946" s="8" t="s">
        <v>6291</v>
      </c>
      <c r="I1946" s="39" t="s">
        <v>5090</v>
      </c>
      <c r="J1946" s="40" t="s">
        <v>5881</v>
      </c>
    </row>
    <row r="1947" spans="1:10" ht="28.5" x14ac:dyDescent="0.25">
      <c r="A1947" s="15" t="s">
        <v>124</v>
      </c>
      <c r="B1947" s="44" t="str">
        <f>HYPERLINK(Table1[[#This Row],[Link]], Table1[[#This Row],[Pattern w/out Hyperlink]])</f>
        <v>Boomerang</v>
      </c>
      <c r="C1947" s="39">
        <f t="shared" si="30"/>
        <v>9</v>
      </c>
      <c r="D1947" s="39" t="s">
        <v>22</v>
      </c>
      <c r="E1947" s="39" t="s">
        <v>1466</v>
      </c>
      <c r="F1947" s="10">
        <f>Table1[[#This Row],[USD Pricing]]*Exchange!$A$1</f>
        <v>103.53</v>
      </c>
      <c r="G1947" s="10">
        <v>73.95</v>
      </c>
      <c r="H1947" s="8" t="s">
        <v>1675</v>
      </c>
      <c r="I1947" s="39" t="s">
        <v>0</v>
      </c>
      <c r="J1947" s="40" t="s">
        <v>6109</v>
      </c>
    </row>
    <row r="1948" spans="1:10" ht="28.5" x14ac:dyDescent="0.25">
      <c r="A1948" s="15" t="s">
        <v>138</v>
      </c>
      <c r="B1948" s="42" t="str">
        <f>HYPERLINK(Table1[[#This Row],[Link]], Table1[[#This Row],[Pattern w/out Hyperlink]])</f>
        <v>Brio</v>
      </c>
      <c r="C1948" s="39">
        <f t="shared" si="30"/>
        <v>9</v>
      </c>
      <c r="D1948" s="39" t="s">
        <v>23</v>
      </c>
      <c r="E1948" s="39" t="s">
        <v>1466</v>
      </c>
      <c r="F1948" s="10">
        <v>101.5</v>
      </c>
      <c r="G1948" s="10"/>
      <c r="H1948" s="8" t="s">
        <v>1424</v>
      </c>
      <c r="I1948" s="39" t="s">
        <v>0</v>
      </c>
      <c r="J1948" s="40" t="s">
        <v>5465</v>
      </c>
    </row>
    <row r="1949" spans="1:10" x14ac:dyDescent="0.25">
      <c r="A1949" s="15" t="s">
        <v>140</v>
      </c>
      <c r="B1949" s="42" t="str">
        <f>HYPERLINK(Table1[[#This Row],[Link]], Table1[[#This Row],[Pattern w/out Hyperlink]])</f>
        <v>Brixton</v>
      </c>
      <c r="C1949" s="39">
        <f t="shared" si="30"/>
        <v>9</v>
      </c>
      <c r="D1949" s="39" t="s">
        <v>22</v>
      </c>
      <c r="E1949" s="39" t="s">
        <v>1466</v>
      </c>
      <c r="F1949" s="10">
        <f>Table1[[#This Row],[USD Pricing]]*Exchange!$A$1</f>
        <v>97.929999999999993</v>
      </c>
      <c r="G1949" s="10">
        <v>69.95</v>
      </c>
      <c r="H1949" s="8" t="s">
        <v>1677</v>
      </c>
      <c r="I1949" s="39" t="s">
        <v>5090</v>
      </c>
      <c r="J1949" s="40" t="s">
        <v>5208</v>
      </c>
    </row>
    <row r="1950" spans="1:10" x14ac:dyDescent="0.25">
      <c r="A1950" s="15" t="s">
        <v>1474</v>
      </c>
      <c r="B1950" s="41" t="str">
        <f>HYPERLINK(Table1[[#This Row],[Link]], Table1[[#This Row],[Pattern w/out Hyperlink]])</f>
        <v>Broome</v>
      </c>
      <c r="C1950" s="39">
        <f t="shared" si="30"/>
        <v>9</v>
      </c>
      <c r="D1950" s="39" t="s">
        <v>1469</v>
      </c>
      <c r="E1950" s="39" t="s">
        <v>1466</v>
      </c>
      <c r="F1950" s="10">
        <v>101</v>
      </c>
      <c r="G1950" s="10"/>
      <c r="H1950" s="8" t="s">
        <v>1499</v>
      </c>
      <c r="I1950" s="39" t="s">
        <v>0</v>
      </c>
      <c r="J1950" s="40" t="s">
        <v>5597</v>
      </c>
    </row>
    <row r="1951" spans="1:10" x14ac:dyDescent="0.25">
      <c r="A1951" s="15" t="s">
        <v>2513</v>
      </c>
      <c r="B1951" s="41" t="str">
        <f>HYPERLINK(Table1[[#This Row],[Link]], Table1[[#This Row],[Pattern w/out Hyperlink]])</f>
        <v>Brushstroke</v>
      </c>
      <c r="C1951" s="39">
        <f t="shared" si="30"/>
        <v>9</v>
      </c>
      <c r="D1951" s="39" t="s">
        <v>2494</v>
      </c>
      <c r="E1951" s="39" t="s">
        <v>1466</v>
      </c>
      <c r="F1951" s="10">
        <f>Table1[[#This Row],[USD Pricing]]*Exchange!$A$1</f>
        <v>96.614000000000004</v>
      </c>
      <c r="G1951" s="10">
        <v>69.010000000000005</v>
      </c>
      <c r="H1951" s="8" t="s">
        <v>2514</v>
      </c>
      <c r="I1951" s="39" t="s">
        <v>0</v>
      </c>
      <c r="J1951" s="40" t="s">
        <v>5442</v>
      </c>
    </row>
    <row r="1952" spans="1:10" ht="28.5" x14ac:dyDescent="0.25">
      <c r="A1952" s="15" t="s">
        <v>146</v>
      </c>
      <c r="B1952" s="42" t="str">
        <f>HYPERLINK(Table1[[#This Row],[Link]], Table1[[#This Row],[Pattern w/out Hyperlink]])</f>
        <v>Buffer</v>
      </c>
      <c r="C1952" s="39">
        <f t="shared" si="30"/>
        <v>9</v>
      </c>
      <c r="D1952" s="39" t="s">
        <v>23</v>
      </c>
      <c r="E1952" s="39" t="s">
        <v>1466</v>
      </c>
      <c r="F1952" s="10">
        <v>96.5</v>
      </c>
      <c r="G1952" s="10"/>
      <c r="H1952" s="8" t="s">
        <v>1425</v>
      </c>
      <c r="I1952" s="39" t="s">
        <v>0</v>
      </c>
      <c r="J1952" s="40" t="s">
        <v>5652</v>
      </c>
    </row>
    <row r="1953" spans="1:10" ht="28.5" x14ac:dyDescent="0.25">
      <c r="A1953" s="15" t="s">
        <v>148</v>
      </c>
      <c r="B1953" s="41" t="str">
        <f>HYPERLINK(Table1[[#This Row],[Link]], Table1[[#This Row],[Pattern w/out Hyperlink]])</f>
        <v>Bungalow</v>
      </c>
      <c r="C1953" s="39">
        <f t="shared" si="30"/>
        <v>9</v>
      </c>
      <c r="D1953" s="39" t="s">
        <v>1469</v>
      </c>
      <c r="E1953" s="39" t="s">
        <v>1466</v>
      </c>
      <c r="F1953" s="10">
        <v>101</v>
      </c>
      <c r="G1953" s="10"/>
      <c r="H1953" s="8" t="s">
        <v>1500</v>
      </c>
      <c r="I1953" s="39" t="s">
        <v>5090</v>
      </c>
      <c r="J1953" s="40" t="s">
        <v>5598</v>
      </c>
    </row>
    <row r="1954" spans="1:10" ht="28.5" x14ac:dyDescent="0.25">
      <c r="A1954" s="15" t="s">
        <v>151</v>
      </c>
      <c r="B1954" s="42" t="str">
        <f>HYPERLINK(Table1[[#This Row],[Link]], Table1[[#This Row],[Pattern w/out Hyperlink]])</f>
        <v>Burrard Ground Cloth</v>
      </c>
      <c r="C1954" s="39">
        <f t="shared" si="30"/>
        <v>9</v>
      </c>
      <c r="D1954" s="39" t="s">
        <v>27</v>
      </c>
      <c r="E1954" s="39" t="s">
        <v>1466</v>
      </c>
      <c r="F1954" s="10">
        <v>95.25</v>
      </c>
      <c r="G1954" s="10"/>
      <c r="H1954" s="15" t="s">
        <v>1357</v>
      </c>
      <c r="I1954" s="39" t="s">
        <v>1598</v>
      </c>
      <c r="J1954" s="40" t="s">
        <v>6172</v>
      </c>
    </row>
    <row r="1955" spans="1:10" ht="28.5" x14ac:dyDescent="0.25">
      <c r="A1955" s="15" t="s">
        <v>8170</v>
      </c>
      <c r="B1955" s="41" t="str">
        <f>HYPERLINK(Table1[[#This Row],[Link]], Table1[[#This Row],[Pattern w/out Hyperlink]])</f>
        <v>Buzz</v>
      </c>
      <c r="C1955" s="39">
        <f t="shared" si="30"/>
        <v>9</v>
      </c>
      <c r="D1955" s="39" t="s">
        <v>2668</v>
      </c>
      <c r="E1955" s="39" t="s">
        <v>1466</v>
      </c>
      <c r="F1955" s="10">
        <v>100</v>
      </c>
      <c r="G1955" s="10"/>
      <c r="H1955" s="8" t="s">
        <v>8171</v>
      </c>
      <c r="I1955" s="39" t="s">
        <v>0</v>
      </c>
      <c r="J1955" s="40" t="s">
        <v>8172</v>
      </c>
    </row>
    <row r="1956" spans="1:10" x14ac:dyDescent="0.25">
      <c r="A1956" s="15" t="s">
        <v>4742</v>
      </c>
      <c r="B1956" s="41" t="str">
        <f>HYPERLINK(Table1[[#This Row],[Link]], Table1[[#This Row],[Pattern w/out Hyperlink]])</f>
        <v>Cabin</v>
      </c>
      <c r="C1956" s="39">
        <f t="shared" si="30"/>
        <v>9</v>
      </c>
      <c r="D1956" s="39" t="s">
        <v>21</v>
      </c>
      <c r="E1956" s="39" t="s">
        <v>1466</v>
      </c>
      <c r="F1956" s="10">
        <v>99</v>
      </c>
      <c r="G1956" s="10"/>
      <c r="H1956" s="8" t="s">
        <v>4743</v>
      </c>
      <c r="I1956" s="39" t="s">
        <v>0</v>
      </c>
      <c r="J1956" s="40" t="s">
        <v>5210</v>
      </c>
    </row>
    <row r="1957" spans="1:10" x14ac:dyDescent="0.25">
      <c r="A1957" s="15" t="s">
        <v>7509</v>
      </c>
      <c r="B1957" s="41" t="str">
        <f>HYPERLINK(Table1[[#This Row],[Link]], Table1[[#This Row],[Pattern w/out Hyperlink]])</f>
        <v>Calamus</v>
      </c>
      <c r="C1957" s="39">
        <f t="shared" si="30"/>
        <v>9</v>
      </c>
      <c r="D1957" s="39" t="s">
        <v>21</v>
      </c>
      <c r="E1957" s="39" t="s">
        <v>1466</v>
      </c>
      <c r="F1957" s="10">
        <v>97</v>
      </c>
      <c r="G1957" s="10"/>
      <c r="H1957" s="8" t="s">
        <v>7510</v>
      </c>
      <c r="I1957" s="39" t="s">
        <v>0</v>
      </c>
      <c r="J1957" s="40" t="s">
        <v>5211</v>
      </c>
    </row>
    <row r="1958" spans="1:10" x14ac:dyDescent="0.25">
      <c r="A1958" s="15" t="s">
        <v>4748</v>
      </c>
      <c r="B1958" s="41" t="str">
        <f>HYPERLINK(Table1[[#This Row],[Link]], Table1[[#This Row],[Pattern w/out Hyperlink]])</f>
        <v>Calyx</v>
      </c>
      <c r="C1958" s="39">
        <f t="shared" si="30"/>
        <v>9</v>
      </c>
      <c r="D1958" s="39" t="s">
        <v>21</v>
      </c>
      <c r="E1958" s="39" t="s">
        <v>1466</v>
      </c>
      <c r="F1958" s="10">
        <v>99</v>
      </c>
      <c r="G1958" s="10"/>
      <c r="H1958" s="8" t="s">
        <v>4749</v>
      </c>
      <c r="I1958" s="39" t="s">
        <v>0</v>
      </c>
      <c r="J1958" s="40" t="s">
        <v>5210</v>
      </c>
    </row>
    <row r="1959" spans="1:10" ht="28.5" x14ac:dyDescent="0.25">
      <c r="A1959" s="15" t="s">
        <v>2517</v>
      </c>
      <c r="B1959" s="41" t="str">
        <f>HYPERLINK(Table1[[#This Row],[Link]], Table1[[#This Row],[Pattern w/out Hyperlink]])</f>
        <v>Camden</v>
      </c>
      <c r="C1959" s="39">
        <f t="shared" si="30"/>
        <v>9</v>
      </c>
      <c r="D1959" s="39" t="s">
        <v>2494</v>
      </c>
      <c r="E1959" s="39" t="s">
        <v>1466</v>
      </c>
      <c r="F1959" s="10">
        <f>Table1[[#This Row],[USD Pricing]]*Exchange!$A$1</f>
        <v>103.82399999999998</v>
      </c>
      <c r="G1959" s="10">
        <v>74.16</v>
      </c>
      <c r="H1959" s="8" t="s">
        <v>2518</v>
      </c>
      <c r="I1959" s="39" t="s">
        <v>0</v>
      </c>
      <c r="J1959" s="40" t="s">
        <v>5443</v>
      </c>
    </row>
    <row r="1960" spans="1:10" x14ac:dyDescent="0.25">
      <c r="A1960" s="15" t="s">
        <v>3315</v>
      </c>
      <c r="B1960" s="41" t="str">
        <f>HYPERLINK(Table1[[#This Row],[Link]], Table1[[#This Row],[Pattern w/out Hyperlink]])</f>
        <v>Chant</v>
      </c>
      <c r="C1960" s="39">
        <f t="shared" si="30"/>
        <v>9</v>
      </c>
      <c r="D1960" s="39" t="s">
        <v>28</v>
      </c>
      <c r="E1960" s="39" t="s">
        <v>1466</v>
      </c>
      <c r="F1960" s="10">
        <f>Table1[[#This Row],[USD Pricing]]*Exchange!$A$1</f>
        <v>99.399999999999991</v>
      </c>
      <c r="G1960" s="10">
        <v>71</v>
      </c>
      <c r="H1960" s="8" t="s">
        <v>6918</v>
      </c>
      <c r="I1960" s="39" t="s">
        <v>5090</v>
      </c>
      <c r="J1960" s="40" t="s">
        <v>5150</v>
      </c>
    </row>
    <row r="1961" spans="1:10" x14ac:dyDescent="0.25">
      <c r="A1961" s="15" t="s">
        <v>6207</v>
      </c>
      <c r="B1961" s="41" t="str">
        <f>HYPERLINK(Table1[[#This Row],[Link]], Table1[[#This Row],[Pattern w/out Hyperlink]])</f>
        <v>Check</v>
      </c>
      <c r="C1961" s="39">
        <f t="shared" si="30"/>
        <v>9</v>
      </c>
      <c r="D1961" s="39" t="s">
        <v>27</v>
      </c>
      <c r="E1961" s="39" t="s">
        <v>1466</v>
      </c>
      <c r="F1961" s="10">
        <v>101.5</v>
      </c>
      <c r="G1961" s="10"/>
      <c r="H1961" s="15" t="s">
        <v>6208</v>
      </c>
      <c r="I1961" s="39" t="s">
        <v>0</v>
      </c>
      <c r="J1961" s="40" t="s">
        <v>5144</v>
      </c>
    </row>
    <row r="1962" spans="1:10" x14ac:dyDescent="0.25">
      <c r="A1962" s="15" t="s">
        <v>6300</v>
      </c>
      <c r="B1962" s="41" t="str">
        <f>HYPERLINK(Table1[[#This Row],[Link]], Table1[[#This Row],[Pattern w/out Hyperlink]])</f>
        <v>Chekhov</v>
      </c>
      <c r="C1962" s="39">
        <f t="shared" si="30"/>
        <v>9</v>
      </c>
      <c r="D1962" s="39" t="s">
        <v>28</v>
      </c>
      <c r="E1962" s="39" t="s">
        <v>1466</v>
      </c>
      <c r="F1962" s="10">
        <f>Table1[[#This Row],[USD Pricing]]*Exchange!$A$1</f>
        <v>100.1</v>
      </c>
      <c r="G1962" s="10">
        <v>71.5</v>
      </c>
      <c r="H1962" s="8" t="s">
        <v>6301</v>
      </c>
      <c r="I1962" s="39" t="s">
        <v>1598</v>
      </c>
      <c r="J1962" s="40" t="s">
        <v>5639</v>
      </c>
    </row>
    <row r="1963" spans="1:10" x14ac:dyDescent="0.25">
      <c r="A1963" s="15" t="s">
        <v>2931</v>
      </c>
      <c r="B1963" s="42" t="str">
        <f>HYPERLINK(Table1[[#This Row],[Link]], Table1[[#This Row],[Pattern w/out Hyperlink]])</f>
        <v>Chunky Tweed</v>
      </c>
      <c r="C1963" s="39">
        <f t="shared" si="30"/>
        <v>9</v>
      </c>
      <c r="D1963" s="39" t="s">
        <v>27</v>
      </c>
      <c r="E1963" s="39" t="s">
        <v>1466</v>
      </c>
      <c r="F1963" s="10">
        <v>104</v>
      </c>
      <c r="G1963" s="10"/>
      <c r="H1963" s="15" t="s">
        <v>2933</v>
      </c>
      <c r="I1963" s="39" t="s">
        <v>5090</v>
      </c>
      <c r="J1963" s="40" t="s">
        <v>5624</v>
      </c>
    </row>
    <row r="1964" spans="1:10" ht="28.5" x14ac:dyDescent="0.25">
      <c r="A1964" s="15" t="s">
        <v>189</v>
      </c>
      <c r="B1964" s="42" t="str">
        <f>HYPERLINK(Table1[[#This Row],[Link]], Table1[[#This Row],[Pattern w/out Hyperlink]])</f>
        <v>Cirque</v>
      </c>
      <c r="C1964" s="39">
        <f t="shared" si="30"/>
        <v>9</v>
      </c>
      <c r="D1964" s="39" t="s">
        <v>26</v>
      </c>
      <c r="E1964" s="39" t="s">
        <v>1466</v>
      </c>
      <c r="F1964" s="10">
        <v>96.95</v>
      </c>
      <c r="G1964" s="10"/>
      <c r="H1964" s="8" t="s">
        <v>1610</v>
      </c>
      <c r="I1964" s="39" t="s">
        <v>0</v>
      </c>
      <c r="J1964" s="40" t="s">
        <v>7718</v>
      </c>
    </row>
    <row r="1965" spans="1:10" x14ac:dyDescent="0.25">
      <c r="A1965" s="15" t="s">
        <v>4769</v>
      </c>
      <c r="B1965" s="41" t="str">
        <f>HYPERLINK(Table1[[#This Row],[Link]], Table1[[#This Row],[Pattern w/out Hyperlink]])</f>
        <v>Coconut Grove</v>
      </c>
      <c r="C1965" s="39">
        <f t="shared" si="30"/>
        <v>9</v>
      </c>
      <c r="D1965" s="39" t="s">
        <v>21</v>
      </c>
      <c r="E1965" s="39" t="s">
        <v>1466</v>
      </c>
      <c r="F1965" s="10">
        <v>99</v>
      </c>
      <c r="G1965" s="10"/>
      <c r="H1965" s="8" t="s">
        <v>4770</v>
      </c>
      <c r="I1965" s="39" t="s">
        <v>5090</v>
      </c>
      <c r="J1965" s="40" t="s">
        <v>5144</v>
      </c>
    </row>
    <row r="1966" spans="1:10" x14ac:dyDescent="0.25">
      <c r="A1966" s="15" t="s">
        <v>8520</v>
      </c>
      <c r="B1966" s="41" t="str">
        <f>HYPERLINK(Table1[[#This Row],[Link]], Table1[[#This Row],[Pattern w/out Hyperlink]])</f>
        <v>Cognition</v>
      </c>
      <c r="C1966" s="39">
        <f t="shared" si="30"/>
        <v>9</v>
      </c>
      <c r="D1966" s="39" t="s">
        <v>8491</v>
      </c>
      <c r="E1966" s="39" t="s">
        <v>1466</v>
      </c>
      <c r="F1966" s="10">
        <v>105</v>
      </c>
      <c r="G1966" s="10"/>
      <c r="H1966" s="8" t="s">
        <v>8521</v>
      </c>
      <c r="I1966" s="39" t="s">
        <v>5090</v>
      </c>
      <c r="J1966" s="40" t="s">
        <v>8522</v>
      </c>
    </row>
    <row r="1967" spans="1:10" x14ac:dyDescent="0.25">
      <c r="A1967" s="15" t="s">
        <v>2189</v>
      </c>
      <c r="B1967" s="42" t="str">
        <f>HYPERLINK(Table1[[#This Row],[Link]], Table1[[#This Row],[Pattern w/out Hyperlink]])</f>
        <v>Collins Ave</v>
      </c>
      <c r="C1967" s="39">
        <f t="shared" si="30"/>
        <v>9</v>
      </c>
      <c r="D1967" s="39" t="s">
        <v>21</v>
      </c>
      <c r="E1967" s="39" t="s">
        <v>1466</v>
      </c>
      <c r="F1967" s="10">
        <v>99</v>
      </c>
      <c r="G1967" s="10"/>
      <c r="H1967" s="8" t="s">
        <v>2190</v>
      </c>
      <c r="I1967" s="39" t="s">
        <v>0</v>
      </c>
      <c r="J1967" s="40" t="s">
        <v>5239</v>
      </c>
    </row>
    <row r="1968" spans="1:10" x14ac:dyDescent="0.25">
      <c r="A1968" s="15" t="s">
        <v>200</v>
      </c>
      <c r="B1968" s="42" t="str">
        <f>HYPERLINK(Table1[[#This Row],[Link]], Table1[[#This Row],[Pattern w/out Hyperlink]])</f>
        <v>Color Block</v>
      </c>
      <c r="C1968" s="39">
        <f t="shared" si="30"/>
        <v>9</v>
      </c>
      <c r="D1968" s="39" t="s">
        <v>22</v>
      </c>
      <c r="E1968" s="39" t="s">
        <v>1466</v>
      </c>
      <c r="F1968" s="10">
        <f>Table1[[#This Row],[USD Pricing]]*Exchange!$A$1</f>
        <v>103.53</v>
      </c>
      <c r="G1968" s="10">
        <v>73.95</v>
      </c>
      <c r="H1968" s="8" t="s">
        <v>1329</v>
      </c>
      <c r="I1968" s="39" t="s">
        <v>0</v>
      </c>
      <c r="J1968" s="40" t="s">
        <v>5904</v>
      </c>
    </row>
    <row r="1969" spans="1:10" ht="28.5" x14ac:dyDescent="0.25">
      <c r="A1969" s="15" t="s">
        <v>4023</v>
      </c>
      <c r="B1969" s="41" t="str">
        <f>HYPERLINK(Table1[[#This Row],[Link]], Table1[[#This Row],[Pattern w/out Hyperlink]])</f>
        <v>Comalapa</v>
      </c>
      <c r="C1969" s="39">
        <f t="shared" si="30"/>
        <v>9</v>
      </c>
      <c r="D1969" s="39" t="s">
        <v>24</v>
      </c>
      <c r="E1969" s="39" t="s">
        <v>1466</v>
      </c>
      <c r="F1969" s="10">
        <f>Table1[[#This Row],[USD Pricing]]*Exchange!$A$1</f>
        <v>97.929999999999993</v>
      </c>
      <c r="G1969" s="10">
        <v>69.95</v>
      </c>
      <c r="H1969" s="8" t="s">
        <v>7024</v>
      </c>
      <c r="I1969" s="39" t="s">
        <v>0</v>
      </c>
      <c r="J1969" s="40" t="s">
        <v>5834</v>
      </c>
    </row>
    <row r="1970" spans="1:10" x14ac:dyDescent="0.25">
      <c r="A1970" s="15" t="s">
        <v>203</v>
      </c>
      <c r="B1970" s="42" t="str">
        <f>HYPERLINK(Table1[[#This Row],[Link]], Table1[[#This Row],[Pattern w/out Hyperlink]])</f>
        <v>Compass</v>
      </c>
      <c r="C1970" s="39">
        <f t="shared" si="30"/>
        <v>9</v>
      </c>
      <c r="D1970" s="39" t="s">
        <v>26</v>
      </c>
      <c r="E1970" s="39" t="s">
        <v>1466</v>
      </c>
      <c r="F1970" s="10">
        <v>98.75</v>
      </c>
      <c r="G1970" s="10"/>
      <c r="H1970" s="8" t="s">
        <v>1142</v>
      </c>
      <c r="I1970" s="39" t="s">
        <v>0</v>
      </c>
      <c r="J1970" s="40" t="s">
        <v>5143</v>
      </c>
    </row>
    <row r="1971" spans="1:10" x14ac:dyDescent="0.25">
      <c r="A1971" s="15" t="s">
        <v>217</v>
      </c>
      <c r="B1971" s="42" t="str">
        <f>HYPERLINK(Table1[[#This Row],[Link]], Table1[[#This Row],[Pattern w/out Hyperlink]])</f>
        <v>Cosset</v>
      </c>
      <c r="C1971" s="39">
        <f t="shared" si="30"/>
        <v>9</v>
      </c>
      <c r="D1971" s="39" t="s">
        <v>23</v>
      </c>
      <c r="E1971" s="39" t="s">
        <v>1466</v>
      </c>
      <c r="F1971" s="10">
        <v>100</v>
      </c>
      <c r="G1971" s="10"/>
      <c r="H1971" s="8" t="s">
        <v>1429</v>
      </c>
      <c r="I1971" s="39" t="s">
        <v>5090</v>
      </c>
      <c r="J1971" s="40" t="s">
        <v>5240</v>
      </c>
    </row>
    <row r="1972" spans="1:10" x14ac:dyDescent="0.25">
      <c r="A1972" s="15" t="s">
        <v>1587</v>
      </c>
      <c r="B1972" s="41" t="str">
        <f>HYPERLINK(Table1[[#This Row],[Link]], Table1[[#This Row],[Pattern w/out Hyperlink]])</f>
        <v>Craggan Flax</v>
      </c>
      <c r="C1972" s="39">
        <f t="shared" si="30"/>
        <v>9</v>
      </c>
      <c r="D1972" s="39" t="s">
        <v>1596</v>
      </c>
      <c r="E1972" s="39" t="s">
        <v>1466</v>
      </c>
      <c r="F1972" s="10">
        <v>103</v>
      </c>
      <c r="G1972" s="10"/>
      <c r="H1972" s="8" t="s">
        <v>5094</v>
      </c>
      <c r="I1972" s="39" t="s">
        <v>5090</v>
      </c>
      <c r="J1972" s="40" t="s">
        <v>5428</v>
      </c>
    </row>
    <row r="1973" spans="1:10" x14ac:dyDescent="0.25">
      <c r="A1973" s="15" t="s">
        <v>6684</v>
      </c>
      <c r="B1973" s="41" t="str">
        <f>HYPERLINK(Table1[[#This Row],[Link]], Table1[[#This Row],[Pattern w/out Hyperlink]])</f>
        <v>Crosswire</v>
      </c>
      <c r="C1973" s="39">
        <f t="shared" si="30"/>
        <v>9</v>
      </c>
      <c r="D1973" s="39" t="s">
        <v>28</v>
      </c>
      <c r="E1973" s="39" t="s">
        <v>1466</v>
      </c>
      <c r="F1973" s="10">
        <f>Table1[[#This Row],[USD Pricing]]*Exchange!$A$1</f>
        <v>100.58999999999999</v>
      </c>
      <c r="G1973" s="10">
        <v>71.849999999999994</v>
      </c>
      <c r="H1973" s="8" t="s">
        <v>6685</v>
      </c>
      <c r="I1973" s="39" t="s">
        <v>0</v>
      </c>
      <c r="J1973" s="40" t="s">
        <v>5144</v>
      </c>
    </row>
    <row r="1974" spans="1:10" ht="28.5" x14ac:dyDescent="0.25">
      <c r="A1974" s="15" t="s">
        <v>234</v>
      </c>
      <c r="B1974" s="42" t="str">
        <f>HYPERLINK(Table1[[#This Row],[Link]], Table1[[#This Row],[Pattern w/out Hyperlink]])</f>
        <v>Current</v>
      </c>
      <c r="C1974" s="39">
        <f t="shared" si="30"/>
        <v>9</v>
      </c>
      <c r="D1974" s="39" t="s">
        <v>22</v>
      </c>
      <c r="E1974" s="39" t="s">
        <v>1466</v>
      </c>
      <c r="F1974" s="10">
        <f>Table1[[#This Row],[USD Pricing]]*Exchange!$A$1</f>
        <v>101.5</v>
      </c>
      <c r="G1974" s="10">
        <v>72.5</v>
      </c>
      <c r="H1974" s="8" t="s">
        <v>1686</v>
      </c>
      <c r="I1974" s="39" t="s">
        <v>0</v>
      </c>
      <c r="J1974" s="40" t="s">
        <v>5939</v>
      </c>
    </row>
    <row r="1975" spans="1:10" ht="28.5" x14ac:dyDescent="0.25">
      <c r="A1975" s="15" t="s">
        <v>8226</v>
      </c>
      <c r="B1975" s="41" t="str">
        <f>HYPERLINK(Table1[[#This Row],[Link]], Table1[[#This Row],[Pattern w/out Hyperlink]])</f>
        <v>Dactyl</v>
      </c>
      <c r="C1975" s="39">
        <f t="shared" si="30"/>
        <v>9</v>
      </c>
      <c r="D1975" s="39" t="s">
        <v>2668</v>
      </c>
      <c r="E1975" s="39" t="s">
        <v>1466</v>
      </c>
      <c r="F1975" s="10">
        <v>96</v>
      </c>
      <c r="G1975" s="10"/>
      <c r="H1975" s="8" t="s">
        <v>8227</v>
      </c>
      <c r="I1975" s="39" t="s">
        <v>0</v>
      </c>
      <c r="J1975" s="40" t="s">
        <v>8228</v>
      </c>
    </row>
    <row r="1976" spans="1:10" x14ac:dyDescent="0.25">
      <c r="A1976" s="15" t="s">
        <v>2531</v>
      </c>
      <c r="B1976" s="41" t="str">
        <f>HYPERLINK(Table1[[#This Row],[Link]], Table1[[#This Row],[Pattern w/out Hyperlink]])</f>
        <v>Dapple</v>
      </c>
      <c r="C1976" s="39">
        <f t="shared" si="30"/>
        <v>9</v>
      </c>
      <c r="D1976" s="39" t="s">
        <v>2494</v>
      </c>
      <c r="E1976" s="39" t="s">
        <v>1466</v>
      </c>
      <c r="F1976" s="10">
        <f>Table1[[#This Row],[USD Pricing]]*Exchange!$A$1</f>
        <v>103.82399999999998</v>
      </c>
      <c r="G1976" s="10">
        <v>74.16</v>
      </c>
      <c r="H1976" s="8" t="s">
        <v>2532</v>
      </c>
      <c r="I1976" s="39" t="s">
        <v>0</v>
      </c>
      <c r="J1976" s="40" t="s">
        <v>5226</v>
      </c>
    </row>
    <row r="1977" spans="1:10" ht="28.5" x14ac:dyDescent="0.25">
      <c r="A1977" s="15" t="s">
        <v>3647</v>
      </c>
      <c r="B1977" s="41" t="str">
        <f>HYPERLINK(Table1[[#This Row],[Link]], Table1[[#This Row],[Pattern w/out Hyperlink]])</f>
        <v>Deco</v>
      </c>
      <c r="C1977" s="39">
        <f t="shared" si="30"/>
        <v>9</v>
      </c>
      <c r="D1977" s="39" t="s">
        <v>3628</v>
      </c>
      <c r="E1977" s="39" t="s">
        <v>1466</v>
      </c>
      <c r="F1977" s="10">
        <f>Table1[[#This Row],[USD Pricing]]*Exchange!$A$1</f>
        <v>96.6</v>
      </c>
      <c r="G1977" s="10">
        <v>69</v>
      </c>
      <c r="H1977" s="8" t="s">
        <v>3648</v>
      </c>
      <c r="I1977" s="39" t="s">
        <v>0</v>
      </c>
      <c r="J1977" s="40" t="s">
        <v>5156</v>
      </c>
    </row>
    <row r="1978" spans="1:10" x14ac:dyDescent="0.25">
      <c r="A1978" s="15" t="s">
        <v>253</v>
      </c>
      <c r="B1978" s="42" t="str">
        <f>HYPERLINK(Table1[[#This Row],[Link]], Table1[[#This Row],[Pattern w/out Hyperlink]])</f>
        <v>Distressed Texture</v>
      </c>
      <c r="C1978" s="39">
        <f t="shared" si="30"/>
        <v>9</v>
      </c>
      <c r="D1978" s="39" t="s">
        <v>27</v>
      </c>
      <c r="E1978" s="39" t="s">
        <v>1466</v>
      </c>
      <c r="F1978" s="10">
        <v>99</v>
      </c>
      <c r="G1978" s="10"/>
      <c r="H1978" s="15" t="s">
        <v>1360</v>
      </c>
      <c r="I1978" s="39" t="s">
        <v>5090</v>
      </c>
      <c r="J1978" s="40" t="s">
        <v>5144</v>
      </c>
    </row>
    <row r="1979" spans="1:10" x14ac:dyDescent="0.25">
      <c r="A1979" s="15" t="s">
        <v>6927</v>
      </c>
      <c r="B1979" s="41" t="str">
        <f>HYPERLINK(Table1[[#This Row],[Link]], Table1[[#This Row],[Pattern w/out Hyperlink]])</f>
        <v>Everyday 550</v>
      </c>
      <c r="C1979" s="39">
        <f t="shared" si="30"/>
        <v>9</v>
      </c>
      <c r="D1979" s="39" t="s">
        <v>28</v>
      </c>
      <c r="E1979" s="39" t="s">
        <v>1466</v>
      </c>
      <c r="F1979" s="10">
        <f>Table1[[#This Row],[USD Pricing]]*Exchange!$A$1</f>
        <v>100.1</v>
      </c>
      <c r="G1979" s="10">
        <v>71.5</v>
      </c>
      <c r="H1979" s="8" t="s">
        <v>6928</v>
      </c>
      <c r="I1979" s="39" t="s">
        <v>0</v>
      </c>
      <c r="J1979" s="40" t="s">
        <v>5959</v>
      </c>
    </row>
    <row r="1980" spans="1:10" ht="42.75" x14ac:dyDescent="0.25">
      <c r="A1980" s="15" t="s">
        <v>8564</v>
      </c>
      <c r="B1980" s="41" t="str">
        <f>HYPERLINK(Table1[[#This Row],[Link]], Table1[[#This Row],[Pattern w/out Hyperlink]])</f>
        <v>Everyday Boucle</v>
      </c>
      <c r="C1980" s="39">
        <f t="shared" si="30"/>
        <v>9</v>
      </c>
      <c r="D1980" s="39" t="s">
        <v>8491</v>
      </c>
      <c r="E1980" s="39" t="s">
        <v>1466</v>
      </c>
      <c r="F1980" s="10">
        <v>103</v>
      </c>
      <c r="G1980" s="10"/>
      <c r="H1980" s="8" t="s">
        <v>8565</v>
      </c>
      <c r="I1980" s="39" t="s">
        <v>5090</v>
      </c>
      <c r="J1980" s="40" t="s">
        <v>8566</v>
      </c>
    </row>
    <row r="1981" spans="1:10" x14ac:dyDescent="0.25">
      <c r="A1981" s="15" t="s">
        <v>333</v>
      </c>
      <c r="B1981" s="41" t="str">
        <f>HYPERLINK(Table1[[#This Row],[Link]], Table1[[#This Row],[Pattern w/out Hyperlink]])</f>
        <v>Excursion</v>
      </c>
      <c r="C1981" s="39">
        <f t="shared" si="30"/>
        <v>9</v>
      </c>
      <c r="D1981" s="39" t="s">
        <v>21</v>
      </c>
      <c r="E1981" s="39" t="s">
        <v>1466</v>
      </c>
      <c r="F1981" s="10">
        <v>97</v>
      </c>
      <c r="G1981" s="10"/>
      <c r="H1981" s="8" t="s">
        <v>4813</v>
      </c>
      <c r="I1981" s="39" t="s">
        <v>0</v>
      </c>
      <c r="J1981" s="40" t="s">
        <v>5210</v>
      </c>
    </row>
    <row r="1982" spans="1:10" x14ac:dyDescent="0.25">
      <c r="A1982" s="15" t="s">
        <v>3932</v>
      </c>
      <c r="B1982" s="41" t="str">
        <f>HYPERLINK(Table1[[#This Row],[Link]], Table1[[#This Row],[Pattern w/out Hyperlink]])</f>
        <v>Expression</v>
      </c>
      <c r="C1982" s="39">
        <f t="shared" si="30"/>
        <v>9</v>
      </c>
      <c r="D1982" s="39" t="s">
        <v>28</v>
      </c>
      <c r="E1982" s="39" t="s">
        <v>1466</v>
      </c>
      <c r="F1982" s="10">
        <f>Table1[[#This Row],[USD Pricing]]*Exchange!$A$1</f>
        <v>105</v>
      </c>
      <c r="G1982" s="10">
        <v>75</v>
      </c>
      <c r="H1982" s="8" t="s">
        <v>6337</v>
      </c>
      <c r="I1982" s="39" t="s">
        <v>0</v>
      </c>
      <c r="J1982" s="40" t="s">
        <v>5784</v>
      </c>
    </row>
    <row r="1983" spans="1:10" ht="28.5" x14ac:dyDescent="0.25">
      <c r="A1983" s="15" t="s">
        <v>8482</v>
      </c>
      <c r="B1983" s="42" t="str">
        <f>HYPERLINK(Table1[[#This Row],[Link]], Table1[[#This Row],[Pattern w/out Hyperlink]])</f>
        <v>Faux MO</v>
      </c>
      <c r="C1983" s="39">
        <f t="shared" si="30"/>
        <v>9</v>
      </c>
      <c r="D1983" s="39" t="s">
        <v>28</v>
      </c>
      <c r="E1983" s="39" t="s">
        <v>1466</v>
      </c>
      <c r="F1983" s="10">
        <f>Table1[[#This Row],[USD Pricing]]*Exchange!$A$1</f>
        <v>95.199999999999989</v>
      </c>
      <c r="G1983" s="10">
        <v>68</v>
      </c>
      <c r="H1983" s="8" t="s">
        <v>6489</v>
      </c>
      <c r="I1983" s="39" t="s">
        <v>1598</v>
      </c>
      <c r="J1983" s="40" t="s">
        <v>5875</v>
      </c>
    </row>
    <row r="1984" spans="1:10" x14ac:dyDescent="0.25">
      <c r="A1984" s="15" t="s">
        <v>7550</v>
      </c>
      <c r="B1984" s="41" t="str">
        <f>HYPERLINK(Table1[[#This Row],[Link]], Table1[[#This Row],[Pattern w/out Hyperlink]])</f>
        <v>Fine Point Velvet</v>
      </c>
      <c r="C1984" s="39">
        <f t="shared" si="30"/>
        <v>9</v>
      </c>
      <c r="D1984" s="39" t="s">
        <v>21</v>
      </c>
      <c r="E1984" s="39" t="s">
        <v>1466</v>
      </c>
      <c r="F1984" s="10">
        <v>96</v>
      </c>
      <c r="G1984" s="10"/>
      <c r="H1984" s="8" t="s">
        <v>7551</v>
      </c>
      <c r="I1984" s="39" t="s">
        <v>5090</v>
      </c>
      <c r="J1984" s="40" t="s">
        <v>7552</v>
      </c>
    </row>
    <row r="1985" spans="1:10" x14ac:dyDescent="0.25">
      <c r="A1985" s="15" t="s">
        <v>2957</v>
      </c>
      <c r="B1985" s="42" t="str">
        <f>HYPERLINK(Table1[[#This Row],[Link]], Table1[[#This Row],[Pattern w/out Hyperlink]])</f>
        <v>Five Cities</v>
      </c>
      <c r="C1985" s="39">
        <f t="shared" si="30"/>
        <v>9</v>
      </c>
      <c r="D1985" s="39" t="s">
        <v>27</v>
      </c>
      <c r="E1985" s="39" t="s">
        <v>1466</v>
      </c>
      <c r="F1985" s="10">
        <v>102.75</v>
      </c>
      <c r="G1985" s="10"/>
      <c r="H1985" s="15" t="s">
        <v>2958</v>
      </c>
      <c r="I1985" s="39" t="s">
        <v>0</v>
      </c>
      <c r="J1985" s="40" t="s">
        <v>5144</v>
      </c>
    </row>
    <row r="1986" spans="1:10" x14ac:dyDescent="0.25">
      <c r="A1986" s="15" t="s">
        <v>4173</v>
      </c>
      <c r="B1986" s="41" t="str">
        <f>HYPERLINK(Table1[[#This Row],[Link]], Table1[[#This Row],[Pattern w/out Hyperlink]])</f>
        <v>Fizzy</v>
      </c>
      <c r="C1986" s="39">
        <f t="shared" ref="C1986:C2049" si="31">IF(F1986&lt;=$L$1,$K$1,IF(AND(F1986&gt;=$L$2,F1986&lt;=$M$2),$K$2,IF(AND(F1986&gt;=$L$3,F1986&lt;=$M$3),$K$3,IF(AND(F1986&gt;=$L$4,F1986&lt;=$M$4),$K$4,IF(AND(F1986&gt;=$L$5,F1986&lt;=$M$5),$K$5,IF(AND(F1986&gt;=$L$6,F1986&lt;=$M$6),$K$6,IF(AND(F1986&gt;=$L$7,F1986&lt;=$M$7),$K$7,IF(AND(F1986&gt;=$L$8,F1986&lt;=$M$8),$K$8,IF(AND(F1986&gt;=$L$9,F1986&lt;=$M$9),$K$9,IF(AND(F1986&gt;$L$10,F1986&lt;=$M$10),$K$10,IF(AND(F1986&gt;=$L$11,F1986&lt;=$M$11),$K$11,IF(AND(F1986&gt;=$L$12,F1986&lt;=$M$12),$K$12,IF(AND(F1986&gt;=$L$13,F1986&lt;=$M$13),$K$13,IF(AND(F1986&gt;=$L$14,F1986&lt;=$M$14),$K$14,IF(AND(F1986&gt;=$L$15,F1986&lt;=$M$15),$K$15,IF(AND(F1986&gt;=$L$16,F1986&lt;=$M$16),$K$16,IF(AND(F1986&gt;=$L$17,F1986&lt;=$M$17),$K$17,IF(AND(F1986&gt;=$L$18,F1986&lt;=$M$18),$K$18,IF(AND(F1986&gt;=$L$19,F1986&lt;=$M$19),$K$19,IF(AND(F1986&gt;=$L$20,F1986&lt;=$M$20),$K$20,IF(AND(F1986&gt;=$L$21,F1986&lt;=$M$21),$K$21,IF(AND(F1986&gt;=$L$22,F1986&lt;=$M$22),$K$22,IF(AND(F1986&gt;=$L$23,F1986&lt;=$M$23),$K$23,IF(AND(F1986&gt;=$L$24,F1986&lt;=$M$24),$K$24,IF(AND(F1986&gt;=$L$25,F1986&lt;=$M$25),$K$25,IF(AND(F1986&gt;=$L$26,F1986&lt;=$M$26),$K$26,IF(AND(F1986&gt;=$L$27,F1986&lt;=$M$27),$K$27,IF(AND(F1986&gt;=$L$28,F1986&lt;=$M$28),$K$28,IF(AND(F1986&gt;=$L$29,F1986&lt;=$M$29),$K$29,IF(AND(F1986&gt;=$L$30,F1986&lt;=$M$30),$K$30,IF(AND(F1986&gt;=$L$31,F1986&lt;=$M$31),$K$31,IF(AND(F1986&gt;=$L$32,F1986&lt;=$M$32),$K$32,""))))))))))))))))))))))))))))))))</f>
        <v>9</v>
      </c>
      <c r="D1986" s="39" t="s">
        <v>2494</v>
      </c>
      <c r="E1986" s="39" t="s">
        <v>1466</v>
      </c>
      <c r="F1986" s="10">
        <f>Table1[[#This Row],[USD Pricing]]*Exchange!$A$1</f>
        <v>99.49799999999999</v>
      </c>
      <c r="G1986" s="10">
        <v>71.069999999999993</v>
      </c>
      <c r="H1986" s="8" t="s">
        <v>4174</v>
      </c>
      <c r="I1986" s="39" t="s">
        <v>5090</v>
      </c>
      <c r="J1986" s="40" t="s">
        <v>5144</v>
      </c>
    </row>
    <row r="1987" spans="1:10" x14ac:dyDescent="0.25">
      <c r="A1987" s="15" t="s">
        <v>352</v>
      </c>
      <c r="B1987" s="41" t="str">
        <f>HYPERLINK(Table1[[#This Row],[Link]], Table1[[#This Row],[Pattern w/out Hyperlink]])</f>
        <v>Flex</v>
      </c>
      <c r="C1987" s="39">
        <f t="shared" si="31"/>
        <v>9</v>
      </c>
      <c r="D1987" s="39" t="s">
        <v>23</v>
      </c>
      <c r="E1987" s="39" t="s">
        <v>1466</v>
      </c>
      <c r="F1987" s="10">
        <v>104.25</v>
      </c>
      <c r="G1987" s="10"/>
      <c r="H1987" s="8" t="s">
        <v>4409</v>
      </c>
      <c r="I1987" s="39" t="s">
        <v>0</v>
      </c>
      <c r="J1987" s="40" t="s">
        <v>5688</v>
      </c>
    </row>
    <row r="1988" spans="1:10" ht="28.5" x14ac:dyDescent="0.25">
      <c r="A1988" s="15" t="s">
        <v>8272</v>
      </c>
      <c r="B1988" s="41" t="str">
        <f>HYPERLINK(Table1[[#This Row],[Link]], Table1[[#This Row],[Pattern w/out Hyperlink]])</f>
        <v>Flower Power</v>
      </c>
      <c r="C1988" s="39">
        <f t="shared" si="31"/>
        <v>9</v>
      </c>
      <c r="D1988" s="39" t="s">
        <v>2668</v>
      </c>
      <c r="E1988" s="39" t="s">
        <v>1466</v>
      </c>
      <c r="F1988" s="10">
        <v>95.25</v>
      </c>
      <c r="G1988" s="10"/>
      <c r="H1988" s="8" t="s">
        <v>8273</v>
      </c>
      <c r="I1988" s="39" t="s">
        <v>0</v>
      </c>
      <c r="J1988" s="40" t="s">
        <v>8274</v>
      </c>
    </row>
    <row r="1989" spans="1:10" x14ac:dyDescent="0.25">
      <c r="A1989" s="15" t="s">
        <v>3515</v>
      </c>
      <c r="B1989" s="41" t="str">
        <f>HYPERLINK(Table1[[#This Row],[Link]], Table1[[#This Row],[Pattern w/out Hyperlink]])</f>
        <v>Floyd</v>
      </c>
      <c r="C1989" s="39">
        <f t="shared" si="31"/>
        <v>9</v>
      </c>
      <c r="D1989" s="39" t="s">
        <v>3509</v>
      </c>
      <c r="E1989" s="39" t="s">
        <v>1466</v>
      </c>
      <c r="F1989" s="10">
        <f>Table1[[#This Row],[USD Pricing]]*Exchange!$A$1</f>
        <v>95.13</v>
      </c>
      <c r="G1989" s="10">
        <v>67.95</v>
      </c>
      <c r="H1989" s="8" t="s">
        <v>3574</v>
      </c>
      <c r="I1989" s="39" t="s">
        <v>1598</v>
      </c>
      <c r="J1989" s="40" t="s">
        <v>5563</v>
      </c>
    </row>
    <row r="1990" spans="1:10" ht="28.5" x14ac:dyDescent="0.25">
      <c r="A1990" s="15" t="s">
        <v>371</v>
      </c>
      <c r="B1990" s="41" t="str">
        <f>HYPERLINK(Table1[[#This Row],[Link]], Table1[[#This Row],[Pattern w/out Hyperlink]])</f>
        <v>Formation</v>
      </c>
      <c r="C1990" s="39">
        <f t="shared" si="31"/>
        <v>9</v>
      </c>
      <c r="D1990" s="39" t="s">
        <v>22</v>
      </c>
      <c r="E1990" s="39" t="s">
        <v>1466</v>
      </c>
      <c r="F1990" s="10">
        <f>Table1[[#This Row],[USD Pricing]]*Exchange!$A$1</f>
        <v>105</v>
      </c>
      <c r="G1990" s="10">
        <v>75</v>
      </c>
      <c r="H1990" s="8" t="s">
        <v>5059</v>
      </c>
      <c r="I1990" s="39" t="s">
        <v>0</v>
      </c>
      <c r="J1990" s="40" t="s">
        <v>6122</v>
      </c>
    </row>
    <row r="1991" spans="1:10" x14ac:dyDescent="0.25">
      <c r="A1991" s="15" t="s">
        <v>377</v>
      </c>
      <c r="B1991" s="41" t="str">
        <f>HYPERLINK(Table1[[#This Row],[Link]], Table1[[#This Row],[Pattern w/out Hyperlink]])</f>
        <v>Framework</v>
      </c>
      <c r="C1991" s="39">
        <f t="shared" si="31"/>
        <v>9</v>
      </c>
      <c r="D1991" s="39" t="s">
        <v>2494</v>
      </c>
      <c r="E1991" s="39" t="s">
        <v>1466</v>
      </c>
      <c r="F1991" s="10">
        <f>Table1[[#This Row],[USD Pricing]]*Exchange!$A$1</f>
        <v>103.82399999999998</v>
      </c>
      <c r="G1991" s="10">
        <v>74.16</v>
      </c>
      <c r="H1991" s="8" t="s">
        <v>2547</v>
      </c>
      <c r="I1991" s="39" t="s">
        <v>0</v>
      </c>
      <c r="J1991" s="40" t="s">
        <v>5353</v>
      </c>
    </row>
    <row r="1992" spans="1:10" x14ac:dyDescent="0.25">
      <c r="A1992" s="15" t="s">
        <v>3961</v>
      </c>
      <c r="B1992" s="41" t="str">
        <f>HYPERLINK(Table1[[#This Row],[Link]], Table1[[#This Row],[Pattern w/out Hyperlink]])</f>
        <v>Getaway</v>
      </c>
      <c r="C1992" s="39">
        <f t="shared" si="31"/>
        <v>9</v>
      </c>
      <c r="D1992" s="39" t="s">
        <v>21</v>
      </c>
      <c r="E1992" s="39" t="s">
        <v>1466</v>
      </c>
      <c r="F1992" s="10">
        <v>104</v>
      </c>
      <c r="G1992" s="10"/>
      <c r="H1992" s="8" t="s">
        <v>4819</v>
      </c>
      <c r="I1992" s="39" t="s">
        <v>5090</v>
      </c>
      <c r="J1992" s="40" t="s">
        <v>5224</v>
      </c>
    </row>
    <row r="1993" spans="1:10" x14ac:dyDescent="0.25">
      <c r="A1993" s="15" t="s">
        <v>1613</v>
      </c>
      <c r="B1993" s="42" t="str">
        <f>HYPERLINK(Table1[[#This Row],[Link]], Table1[[#This Row],[Pattern w/out Hyperlink]])</f>
        <v>Glinda</v>
      </c>
      <c r="C1993" s="39">
        <f t="shared" si="31"/>
        <v>9</v>
      </c>
      <c r="D1993" s="39" t="s">
        <v>26</v>
      </c>
      <c r="E1993" s="39" t="s">
        <v>1466</v>
      </c>
      <c r="F1993" s="10">
        <v>100.75</v>
      </c>
      <c r="G1993" s="10"/>
      <c r="H1993" s="8" t="s">
        <v>1614</v>
      </c>
      <c r="I1993" s="39" t="s">
        <v>0</v>
      </c>
      <c r="J1993" s="40" t="s">
        <v>5144</v>
      </c>
    </row>
    <row r="1994" spans="1:10" x14ac:dyDescent="0.25">
      <c r="A1994" s="15" t="s">
        <v>3840</v>
      </c>
      <c r="B1994" s="41" t="str">
        <f>HYPERLINK(Table1[[#This Row],[Link]], Table1[[#This Row],[Pattern w/out Hyperlink]])</f>
        <v>Grandeur</v>
      </c>
      <c r="C1994" s="39">
        <f t="shared" si="31"/>
        <v>9</v>
      </c>
      <c r="D1994" s="39" t="s">
        <v>2664</v>
      </c>
      <c r="E1994" s="39" t="s">
        <v>1466</v>
      </c>
      <c r="F1994" s="10">
        <f>Table1[[#This Row],[USD Pricing]]*Exchange!$A$1</f>
        <v>95.199999999999989</v>
      </c>
      <c r="G1994" s="10">
        <v>68</v>
      </c>
      <c r="H1994" s="8" t="s">
        <v>3862</v>
      </c>
      <c r="I1994" s="39" t="s">
        <v>0</v>
      </c>
      <c r="J1994" s="40" t="s">
        <v>6095</v>
      </c>
    </row>
    <row r="1995" spans="1:10" x14ac:dyDescent="0.25">
      <c r="A1995" s="15" t="s">
        <v>4826</v>
      </c>
      <c r="B1995" s="41" t="str">
        <f>HYPERLINK(Table1[[#This Row],[Link]], Table1[[#This Row],[Pattern w/out Hyperlink]])</f>
        <v>Greenwich</v>
      </c>
      <c r="C1995" s="39">
        <f t="shared" si="31"/>
        <v>9</v>
      </c>
      <c r="D1995" s="39" t="s">
        <v>2668</v>
      </c>
      <c r="E1995" s="39" t="s">
        <v>1466</v>
      </c>
      <c r="F1995" s="10">
        <v>103</v>
      </c>
      <c r="G1995" s="10"/>
      <c r="H1995" s="8" t="s">
        <v>8273</v>
      </c>
      <c r="I1995" s="39" t="s">
        <v>0</v>
      </c>
      <c r="J1995" s="40" t="s">
        <v>5176</v>
      </c>
    </row>
    <row r="1996" spans="1:10" ht="28.5" x14ac:dyDescent="0.25">
      <c r="A1996" s="15" t="s">
        <v>4033</v>
      </c>
      <c r="B1996" s="41" t="str">
        <f>HYPERLINK(Table1[[#This Row],[Link]], Table1[[#This Row],[Pattern w/out Hyperlink]])</f>
        <v>Haarlem</v>
      </c>
      <c r="C1996" s="39">
        <f t="shared" si="31"/>
        <v>9</v>
      </c>
      <c r="D1996" s="39" t="s">
        <v>24</v>
      </c>
      <c r="E1996" s="39" t="s">
        <v>1466</v>
      </c>
      <c r="F1996" s="10">
        <f>Table1[[#This Row],[USD Pricing]]*Exchange!$A$1</f>
        <v>100.03</v>
      </c>
      <c r="G1996" s="10">
        <v>71.45</v>
      </c>
      <c r="H1996" s="8" t="s">
        <v>7039</v>
      </c>
      <c r="I1996" s="39" t="s">
        <v>0</v>
      </c>
      <c r="J1996" s="40" t="s">
        <v>5840</v>
      </c>
    </row>
    <row r="1997" spans="1:10" ht="28.5" x14ac:dyDescent="0.25">
      <c r="A1997" s="15" t="s">
        <v>3332</v>
      </c>
      <c r="B1997" s="41" t="str">
        <f>HYPERLINK(Table1[[#This Row],[Link]], Table1[[#This Row],[Pattern w/out Hyperlink]])</f>
        <v>Hacienda II 481</v>
      </c>
      <c r="C1997" s="39">
        <f t="shared" si="31"/>
        <v>9</v>
      </c>
      <c r="D1997" s="39" t="s">
        <v>28</v>
      </c>
      <c r="E1997" s="39" t="s">
        <v>1466</v>
      </c>
      <c r="F1997" s="10">
        <f>Table1[[#This Row],[USD Pricing]]*Exchange!$A$1</f>
        <v>99.399999999999991</v>
      </c>
      <c r="G1997" s="10">
        <v>71</v>
      </c>
      <c r="H1997" s="8" t="s">
        <v>6940</v>
      </c>
      <c r="I1997" s="39" t="s">
        <v>5090</v>
      </c>
      <c r="J1997" s="40" t="s">
        <v>5741</v>
      </c>
    </row>
    <row r="1998" spans="1:10" ht="28.5" x14ac:dyDescent="0.25">
      <c r="A1998" s="15" t="s">
        <v>431</v>
      </c>
      <c r="B1998" s="42" t="str">
        <f>HYPERLINK(Table1[[#This Row],[Link]], Table1[[#This Row],[Pattern w/out Hyperlink]])</f>
        <v>Hanji</v>
      </c>
      <c r="C1998" s="39">
        <f t="shared" si="31"/>
        <v>9</v>
      </c>
      <c r="D1998" s="39" t="s">
        <v>26</v>
      </c>
      <c r="E1998" s="39" t="s">
        <v>1466</v>
      </c>
      <c r="F1998" s="10">
        <v>95.95</v>
      </c>
      <c r="G1998" s="10"/>
      <c r="H1998" s="8" t="s">
        <v>1150</v>
      </c>
      <c r="I1998" s="39" t="s">
        <v>0</v>
      </c>
      <c r="J1998" s="40" t="s">
        <v>5164</v>
      </c>
    </row>
    <row r="1999" spans="1:10" x14ac:dyDescent="0.25">
      <c r="A1999" s="15" t="s">
        <v>433</v>
      </c>
      <c r="B1999" s="42" t="str">
        <f>HYPERLINK(Table1[[#This Row],[Link]], Table1[[#This Row],[Pattern w/out Hyperlink]])</f>
        <v>Harlequin</v>
      </c>
      <c r="C1999" s="39">
        <f t="shared" si="31"/>
        <v>9</v>
      </c>
      <c r="D1999" s="39" t="s">
        <v>26</v>
      </c>
      <c r="E1999" s="39" t="s">
        <v>1466</v>
      </c>
      <c r="F1999" s="10">
        <v>97.95</v>
      </c>
      <c r="G1999" s="10"/>
      <c r="H1999" s="8" t="s">
        <v>1151</v>
      </c>
      <c r="I1999" s="39" t="s">
        <v>0</v>
      </c>
      <c r="J1999" s="40" t="s">
        <v>5165</v>
      </c>
    </row>
    <row r="2000" spans="1:10" x14ac:dyDescent="0.25">
      <c r="A2000" s="15" t="s">
        <v>2977</v>
      </c>
      <c r="B2000" s="42" t="str">
        <f>HYPERLINK(Table1[[#This Row],[Link]], Table1[[#This Row],[Pattern w/out Hyperlink]])</f>
        <v>Hillside</v>
      </c>
      <c r="C2000" s="39">
        <f t="shared" si="31"/>
        <v>9</v>
      </c>
      <c r="D2000" s="39" t="s">
        <v>27</v>
      </c>
      <c r="E2000" s="39" t="s">
        <v>1466</v>
      </c>
      <c r="F2000" s="10">
        <v>97.75</v>
      </c>
      <c r="G2000" s="10"/>
      <c r="H2000" s="15" t="s">
        <v>2978</v>
      </c>
      <c r="I2000" s="39" t="s">
        <v>5090</v>
      </c>
      <c r="J2000" s="40" t="s">
        <v>6040</v>
      </c>
    </row>
    <row r="2001" spans="1:10" x14ac:dyDescent="0.25">
      <c r="A2001" s="15" t="s">
        <v>3251</v>
      </c>
      <c r="B2001" s="41" t="str">
        <f>HYPERLINK(Table1[[#This Row],[Link]], Table1[[#This Row],[Pattern w/out Hyperlink]])</f>
        <v>Homage</v>
      </c>
      <c r="C2001" s="39">
        <f t="shared" si="31"/>
        <v>9</v>
      </c>
      <c r="D2001" s="39" t="s">
        <v>2668</v>
      </c>
      <c r="E2001" s="39" t="s">
        <v>1466</v>
      </c>
      <c r="F2001" s="10">
        <v>96</v>
      </c>
      <c r="G2001" s="10"/>
      <c r="H2001" s="8" t="s">
        <v>8278</v>
      </c>
      <c r="I2001" s="39" t="s">
        <v>0</v>
      </c>
      <c r="J2001" s="40" t="s">
        <v>5267</v>
      </c>
    </row>
    <row r="2002" spans="1:10" x14ac:dyDescent="0.25">
      <c r="A2002" s="15" t="s">
        <v>2227</v>
      </c>
      <c r="B2002" s="42" t="str">
        <f>HYPERLINK(Table1[[#This Row],[Link]], Table1[[#This Row],[Pattern w/out Hyperlink]])</f>
        <v>Icon</v>
      </c>
      <c r="C2002" s="39">
        <f t="shared" si="31"/>
        <v>9</v>
      </c>
      <c r="D2002" s="39" t="s">
        <v>21</v>
      </c>
      <c r="E2002" s="39" t="s">
        <v>1466</v>
      </c>
      <c r="F2002" s="10">
        <v>97</v>
      </c>
      <c r="G2002" s="10"/>
      <c r="H2002" s="8" t="s">
        <v>2228</v>
      </c>
      <c r="I2002" s="39" t="s">
        <v>1598</v>
      </c>
      <c r="J2002" s="40" t="s">
        <v>5231</v>
      </c>
    </row>
    <row r="2003" spans="1:10" ht="28.5" x14ac:dyDescent="0.25">
      <c r="A2003" s="15" t="s">
        <v>1723</v>
      </c>
      <c r="B2003" s="42" t="str">
        <f>HYPERLINK(Table1[[#This Row],[Link]], Table1[[#This Row],[Pattern w/out Hyperlink]])</f>
        <v>Inked</v>
      </c>
      <c r="C2003" s="39">
        <f t="shared" si="31"/>
        <v>9</v>
      </c>
      <c r="D2003" s="39" t="s">
        <v>22</v>
      </c>
      <c r="E2003" s="39" t="s">
        <v>1466</v>
      </c>
      <c r="F2003" s="10">
        <f>Table1[[#This Row],[USD Pricing]]*Exchange!$A$1</f>
        <v>99.399999999999991</v>
      </c>
      <c r="G2003" s="10">
        <v>71</v>
      </c>
      <c r="H2003" s="8" t="s">
        <v>1724</v>
      </c>
      <c r="I2003" s="39" t="s">
        <v>0</v>
      </c>
      <c r="J2003" s="40" t="s">
        <v>6131</v>
      </c>
    </row>
    <row r="2004" spans="1:10" x14ac:dyDescent="0.25">
      <c r="A2004" s="15" t="s">
        <v>4854</v>
      </c>
      <c r="B2004" s="41" t="str">
        <f>HYPERLINK(Table1[[#This Row],[Link]], Table1[[#This Row],[Pattern w/out Hyperlink]])</f>
        <v>Inspire</v>
      </c>
      <c r="C2004" s="39">
        <f t="shared" si="31"/>
        <v>9</v>
      </c>
      <c r="D2004" s="39" t="s">
        <v>21</v>
      </c>
      <c r="E2004" s="39" t="s">
        <v>1466</v>
      </c>
      <c r="F2004" s="10">
        <v>99</v>
      </c>
      <c r="G2004" s="10"/>
      <c r="H2004" s="8" t="s">
        <v>4855</v>
      </c>
      <c r="I2004" s="39" t="s">
        <v>0</v>
      </c>
      <c r="J2004" s="40" t="s">
        <v>5267</v>
      </c>
    </row>
    <row r="2005" spans="1:10" ht="28.5" x14ac:dyDescent="0.25">
      <c r="A2005" s="15" t="s">
        <v>8607</v>
      </c>
      <c r="B2005" s="41" t="str">
        <f>HYPERLINK(Table1[[#This Row],[Link]], Table1[[#This Row],[Pattern w/out Hyperlink]])</f>
        <v>Interstice</v>
      </c>
      <c r="C2005" s="39">
        <f t="shared" si="31"/>
        <v>9</v>
      </c>
      <c r="D2005" s="39" t="s">
        <v>8491</v>
      </c>
      <c r="E2005" s="39" t="s">
        <v>1466</v>
      </c>
      <c r="F2005" s="10">
        <v>102</v>
      </c>
      <c r="G2005" s="10"/>
      <c r="H2005" s="8" t="s">
        <v>8608</v>
      </c>
      <c r="I2005" s="39" t="s">
        <v>0</v>
      </c>
      <c r="J2005" s="40" t="s">
        <v>8609</v>
      </c>
    </row>
    <row r="2006" spans="1:10" x14ac:dyDescent="0.25">
      <c r="A2006" s="15" t="s">
        <v>6722</v>
      </c>
      <c r="B2006" s="41" t="str">
        <f>HYPERLINK(Table1[[#This Row],[Link]], Table1[[#This Row],[Pattern w/out Hyperlink]])</f>
        <v>Intrepid</v>
      </c>
      <c r="C2006" s="39">
        <f t="shared" si="31"/>
        <v>9</v>
      </c>
      <c r="D2006" s="39" t="s">
        <v>28</v>
      </c>
      <c r="E2006" s="39" t="s">
        <v>1466</v>
      </c>
      <c r="F2006" s="10">
        <f>Table1[[#This Row],[USD Pricing]]*Exchange!$A$1</f>
        <v>98.489999999999981</v>
      </c>
      <c r="G2006" s="10">
        <v>70.349999999999994</v>
      </c>
      <c r="H2006" s="8" t="s">
        <v>6723</v>
      </c>
      <c r="I2006" s="39" t="s">
        <v>1598</v>
      </c>
      <c r="J2006" s="40" t="s">
        <v>6173</v>
      </c>
    </row>
    <row r="2007" spans="1:10" x14ac:dyDescent="0.25">
      <c r="A2007" s="15" t="s">
        <v>3519</v>
      </c>
      <c r="B2007" s="41" t="str">
        <f>HYPERLINK(Table1[[#This Row],[Link]], Table1[[#This Row],[Pattern w/out Hyperlink]])</f>
        <v>Jaali</v>
      </c>
      <c r="C2007" s="39">
        <f t="shared" si="31"/>
        <v>9</v>
      </c>
      <c r="D2007" s="39" t="s">
        <v>3509</v>
      </c>
      <c r="E2007" s="39" t="s">
        <v>1466</v>
      </c>
      <c r="F2007" s="10">
        <f>Table1[[#This Row],[USD Pricing]]*Exchange!$A$1</f>
        <v>100.16999999999999</v>
      </c>
      <c r="G2007" s="10">
        <v>71.55</v>
      </c>
      <c r="H2007" s="8" t="s">
        <v>3579</v>
      </c>
      <c r="I2007" s="39" t="s">
        <v>1598</v>
      </c>
      <c r="J2007" s="40" t="s">
        <v>5555</v>
      </c>
    </row>
    <row r="2008" spans="1:10" x14ac:dyDescent="0.25">
      <c r="A2008" s="15" t="s">
        <v>2559</v>
      </c>
      <c r="B2008" s="41" t="str">
        <f>HYPERLINK(Table1[[#This Row],[Link]], Table1[[#This Row],[Pattern w/out Hyperlink]])</f>
        <v>Jigsaw</v>
      </c>
      <c r="C2008" s="39">
        <f t="shared" si="31"/>
        <v>9</v>
      </c>
      <c r="D2008" s="39" t="s">
        <v>2494</v>
      </c>
      <c r="E2008" s="39" t="s">
        <v>1466</v>
      </c>
      <c r="F2008" s="10">
        <f>Table1[[#This Row],[USD Pricing]]*Exchange!$A$1</f>
        <v>99.49799999999999</v>
      </c>
      <c r="G2008" s="10">
        <v>71.069999999999993</v>
      </c>
      <c r="H2008" s="8" t="s">
        <v>2560</v>
      </c>
      <c r="I2008" s="39" t="s">
        <v>0</v>
      </c>
      <c r="J2008" s="40" t="s">
        <v>5154</v>
      </c>
    </row>
    <row r="2009" spans="1:10" x14ac:dyDescent="0.25">
      <c r="A2009" s="15" t="s">
        <v>493</v>
      </c>
      <c r="B2009" s="42" t="str">
        <f>HYPERLINK(Table1[[#This Row],[Link]], Table1[[#This Row],[Pattern w/out Hyperlink]])</f>
        <v>Journey</v>
      </c>
      <c r="C2009" s="39">
        <f t="shared" si="31"/>
        <v>9</v>
      </c>
      <c r="D2009" s="39" t="s">
        <v>26</v>
      </c>
      <c r="E2009" s="39" t="s">
        <v>1466</v>
      </c>
      <c r="F2009" s="10">
        <v>95.95</v>
      </c>
      <c r="G2009" s="10"/>
      <c r="H2009" s="8" t="s">
        <v>1155</v>
      </c>
      <c r="I2009" s="39" t="s">
        <v>1598</v>
      </c>
      <c r="J2009" s="40" t="s">
        <v>5169</v>
      </c>
    </row>
    <row r="2010" spans="1:10" x14ac:dyDescent="0.25">
      <c r="A2010" s="15" t="s">
        <v>6373</v>
      </c>
      <c r="B2010" s="41" t="str">
        <f>HYPERLINK(Table1[[#This Row],[Link]], Table1[[#This Row],[Pattern w/out Hyperlink]])</f>
        <v>Kepler</v>
      </c>
      <c r="C2010" s="39">
        <f t="shared" si="31"/>
        <v>9</v>
      </c>
      <c r="D2010" s="39" t="s">
        <v>28</v>
      </c>
      <c r="E2010" s="39" t="s">
        <v>1466</v>
      </c>
      <c r="F2010" s="10">
        <f>Table1[[#This Row],[USD Pricing]]*Exchange!$A$1</f>
        <v>98.699999999999989</v>
      </c>
      <c r="G2010" s="10">
        <v>70.5</v>
      </c>
      <c r="H2010" s="8" t="s">
        <v>6374</v>
      </c>
      <c r="I2010" s="39" t="s">
        <v>0</v>
      </c>
      <c r="J2010" s="40" t="s">
        <v>5150</v>
      </c>
    </row>
    <row r="2011" spans="1:10" x14ac:dyDescent="0.25">
      <c r="A2011" s="15" t="s">
        <v>3873</v>
      </c>
      <c r="B2011" s="41" t="str">
        <f>HYPERLINK(Table1[[#This Row],[Link]], Table1[[#This Row],[Pattern w/out Hyperlink]])</f>
        <v>Kingsway</v>
      </c>
      <c r="C2011" s="39">
        <f t="shared" si="31"/>
        <v>9</v>
      </c>
      <c r="D2011" s="39" t="s">
        <v>2664</v>
      </c>
      <c r="E2011" s="39" t="s">
        <v>1466</v>
      </c>
      <c r="F2011" s="10">
        <f>Table1[[#This Row],[USD Pricing]]*Exchange!$A$1</f>
        <v>95.199999999999989</v>
      </c>
      <c r="G2011" s="10">
        <v>68</v>
      </c>
      <c r="H2011" s="8" t="s">
        <v>3899</v>
      </c>
      <c r="I2011" s="39" t="s">
        <v>0</v>
      </c>
      <c r="J2011" s="40" t="s">
        <v>6099</v>
      </c>
    </row>
    <row r="2012" spans="1:10" x14ac:dyDescent="0.25">
      <c r="A2012" s="15" t="s">
        <v>511</v>
      </c>
      <c r="B2012" s="41" t="str">
        <f>HYPERLINK(Table1[[#This Row],[Link]], Table1[[#This Row],[Pattern w/out Hyperlink]])</f>
        <v>Labyrinth</v>
      </c>
      <c r="C2012" s="39">
        <f t="shared" si="31"/>
        <v>9</v>
      </c>
      <c r="D2012" s="39" t="s">
        <v>2494</v>
      </c>
      <c r="E2012" s="39" t="s">
        <v>1466</v>
      </c>
      <c r="F2012" s="10">
        <f>Table1[[#This Row],[USD Pricing]]*Exchange!$A$1</f>
        <v>100.93999999999998</v>
      </c>
      <c r="G2012" s="10">
        <v>72.099999999999994</v>
      </c>
      <c r="H2012" s="8" t="s">
        <v>2561</v>
      </c>
      <c r="I2012" s="39" t="s">
        <v>0</v>
      </c>
      <c r="J2012" s="40" t="s">
        <v>5144</v>
      </c>
    </row>
    <row r="2013" spans="1:10" ht="28.5" x14ac:dyDescent="0.25">
      <c r="A2013" s="15" t="s">
        <v>3338</v>
      </c>
      <c r="B2013" s="42" t="str">
        <f>HYPERLINK(Table1[[#This Row],[Link]], Table1[[#This Row],[Pattern w/out Hyperlink]])</f>
        <v>Lana</v>
      </c>
      <c r="C2013" s="39">
        <f t="shared" si="31"/>
        <v>9</v>
      </c>
      <c r="D2013" s="39" t="s">
        <v>1469</v>
      </c>
      <c r="E2013" s="39" t="s">
        <v>1466</v>
      </c>
      <c r="F2013" s="10">
        <v>101</v>
      </c>
      <c r="G2013" s="10"/>
      <c r="H2013" s="8" t="s">
        <v>3392</v>
      </c>
      <c r="I2013" s="39" t="s">
        <v>5090</v>
      </c>
      <c r="J2013" s="40" t="s">
        <v>5611</v>
      </c>
    </row>
    <row r="2014" spans="1:10" ht="28.5" x14ac:dyDescent="0.25">
      <c r="A2014" s="15" t="s">
        <v>518</v>
      </c>
      <c r="B2014" s="42" t="str">
        <f>HYPERLINK(Table1[[#This Row],[Link]], Table1[[#This Row],[Pattern w/out Hyperlink]])</f>
        <v>Lateral</v>
      </c>
      <c r="C2014" s="39">
        <f t="shared" si="31"/>
        <v>9</v>
      </c>
      <c r="D2014" s="39" t="s">
        <v>28</v>
      </c>
      <c r="E2014" s="39" t="s">
        <v>1466</v>
      </c>
      <c r="F2014" s="10">
        <f>Table1[[#This Row],[USD Pricing]]*Exchange!$A$1</f>
        <v>95.899999999999991</v>
      </c>
      <c r="G2014" s="10">
        <v>68.5</v>
      </c>
      <c r="H2014" s="8" t="s">
        <v>6378</v>
      </c>
      <c r="I2014" s="39" t="s">
        <v>0</v>
      </c>
      <c r="J2014" s="40" t="s">
        <v>5415</v>
      </c>
    </row>
    <row r="2015" spans="1:10" ht="28.5" x14ac:dyDescent="0.25">
      <c r="A2015" s="15" t="s">
        <v>4880</v>
      </c>
      <c r="B2015" s="41" t="str">
        <f>HYPERLINK(Table1[[#This Row],[Link]], Table1[[#This Row],[Pattern w/out Hyperlink]])</f>
        <v>Lennon</v>
      </c>
      <c r="C2015" s="39">
        <f t="shared" si="31"/>
        <v>9</v>
      </c>
      <c r="D2015" s="39" t="s">
        <v>21</v>
      </c>
      <c r="E2015" s="39" t="s">
        <v>1466</v>
      </c>
      <c r="F2015" s="10">
        <v>96</v>
      </c>
      <c r="G2015" s="10"/>
      <c r="H2015" s="8" t="s">
        <v>4881</v>
      </c>
      <c r="I2015" s="39" t="s">
        <v>0</v>
      </c>
      <c r="J2015" s="40" t="s">
        <v>7577</v>
      </c>
    </row>
    <row r="2016" spans="1:10" ht="28.5" x14ac:dyDescent="0.25">
      <c r="A2016" s="15" t="s">
        <v>2562</v>
      </c>
      <c r="B2016" s="41" t="str">
        <f>HYPERLINK(Table1[[#This Row],[Link]], Table1[[#This Row],[Pattern w/out Hyperlink]])</f>
        <v>Lexicon</v>
      </c>
      <c r="C2016" s="39">
        <f t="shared" si="31"/>
        <v>9</v>
      </c>
      <c r="D2016" s="39" t="s">
        <v>2494</v>
      </c>
      <c r="E2016" s="39" t="s">
        <v>1466</v>
      </c>
      <c r="F2016" s="10">
        <f>Table1[[#This Row],[USD Pricing]]*Exchange!$A$1</f>
        <v>99.49799999999999</v>
      </c>
      <c r="G2016" s="10">
        <v>71.069999999999993</v>
      </c>
      <c r="H2016" s="8" t="s">
        <v>2563</v>
      </c>
      <c r="I2016" s="39" t="s">
        <v>0</v>
      </c>
      <c r="J2016" s="40" t="s">
        <v>5452</v>
      </c>
    </row>
    <row r="2017" spans="1:10" x14ac:dyDescent="0.25">
      <c r="A2017" s="15" t="s">
        <v>3110</v>
      </c>
      <c r="B2017" s="42" t="str">
        <f>HYPERLINK(Table1[[#This Row],[Link]], Table1[[#This Row],[Pattern w/out Hyperlink]])</f>
        <v>Lexie</v>
      </c>
      <c r="C2017" s="39">
        <f t="shared" si="31"/>
        <v>9</v>
      </c>
      <c r="D2017" s="39" t="s">
        <v>22</v>
      </c>
      <c r="E2017" s="39" t="s">
        <v>1466</v>
      </c>
      <c r="F2017" s="10">
        <f>Table1[[#This Row],[USD Pricing]]*Exchange!$A$1</f>
        <v>96.6</v>
      </c>
      <c r="G2017" s="10">
        <v>69</v>
      </c>
      <c r="H2017" s="8" t="s">
        <v>3111</v>
      </c>
      <c r="I2017" s="39" t="s">
        <v>0</v>
      </c>
      <c r="J2017" s="40" t="s">
        <v>5386</v>
      </c>
    </row>
    <row r="2018" spans="1:10" ht="28.5" x14ac:dyDescent="0.25">
      <c r="A2018" s="15" t="s">
        <v>4462</v>
      </c>
      <c r="B2018" s="41" t="str">
        <f>HYPERLINK(Table1[[#This Row],[Link]], Table1[[#This Row],[Pattern w/out Hyperlink]])</f>
        <v>Linden</v>
      </c>
      <c r="C2018" s="39">
        <f t="shared" si="31"/>
        <v>9</v>
      </c>
      <c r="D2018" s="39" t="s">
        <v>23</v>
      </c>
      <c r="E2018" s="39" t="s">
        <v>1466</v>
      </c>
      <c r="F2018" s="10">
        <v>103</v>
      </c>
      <c r="G2018" s="10"/>
      <c r="H2018" s="8" t="s">
        <v>4463</v>
      </c>
      <c r="I2018" s="39" t="s">
        <v>0</v>
      </c>
      <c r="J2018" s="40" t="s">
        <v>5733</v>
      </c>
    </row>
    <row r="2019" spans="1:10" x14ac:dyDescent="0.25">
      <c r="A2019" s="15" t="s">
        <v>2998</v>
      </c>
      <c r="B2019" s="42" t="str">
        <f>HYPERLINK(Table1[[#This Row],[Link]], Table1[[#This Row],[Pattern w/out Hyperlink]])</f>
        <v>Line Variations</v>
      </c>
      <c r="C2019" s="39">
        <f t="shared" si="31"/>
        <v>9</v>
      </c>
      <c r="D2019" s="39" t="s">
        <v>27</v>
      </c>
      <c r="E2019" s="39" t="s">
        <v>1466</v>
      </c>
      <c r="F2019" s="10">
        <v>102.75</v>
      </c>
      <c r="G2019" s="10"/>
      <c r="H2019" s="15" t="s">
        <v>2999</v>
      </c>
      <c r="I2019" s="39" t="s">
        <v>0</v>
      </c>
      <c r="J2019" s="40" t="s">
        <v>5519</v>
      </c>
    </row>
    <row r="2020" spans="1:10" ht="28.5" x14ac:dyDescent="0.25">
      <c r="A2020" s="15" t="s">
        <v>1483</v>
      </c>
      <c r="B2020" s="41" t="str">
        <f>HYPERLINK(Table1[[#This Row],[Link]], Table1[[#This Row],[Pattern w/out Hyperlink]])</f>
        <v>Llinen</v>
      </c>
      <c r="C2020" s="39">
        <f t="shared" si="31"/>
        <v>9</v>
      </c>
      <c r="D2020" s="39" t="s">
        <v>1469</v>
      </c>
      <c r="E2020" s="39" t="s">
        <v>1466</v>
      </c>
      <c r="F2020" s="10">
        <v>101</v>
      </c>
      <c r="G2020" s="10"/>
      <c r="H2020" s="8" t="s">
        <v>1510</v>
      </c>
      <c r="I2020" s="39" t="s">
        <v>1598</v>
      </c>
      <c r="J2020" s="40" t="s">
        <v>5612</v>
      </c>
    </row>
    <row r="2021" spans="1:10" x14ac:dyDescent="0.25">
      <c r="A2021" s="15" t="s">
        <v>552</v>
      </c>
      <c r="B2021" s="42" t="str">
        <f>HYPERLINK(Table1[[#This Row],[Link]], Table1[[#This Row],[Pattern w/out Hyperlink]])</f>
        <v>Luxe</v>
      </c>
      <c r="C2021" s="39">
        <f t="shared" si="31"/>
        <v>9</v>
      </c>
      <c r="D2021" s="39" t="s">
        <v>26</v>
      </c>
      <c r="E2021" s="39" t="s">
        <v>1466</v>
      </c>
      <c r="F2021" s="10">
        <v>95.25</v>
      </c>
      <c r="G2021" s="10"/>
      <c r="H2021" s="8" t="s">
        <v>1161</v>
      </c>
      <c r="I2021" s="39" t="s">
        <v>1598</v>
      </c>
      <c r="J2021" s="40" t="s">
        <v>5173</v>
      </c>
    </row>
    <row r="2022" spans="1:10" ht="28.5" x14ac:dyDescent="0.25">
      <c r="A2022" s="15" t="s">
        <v>8329</v>
      </c>
      <c r="B2022" s="41" t="str">
        <f>HYPERLINK(Table1[[#This Row],[Link]], Table1[[#This Row],[Pattern w/out Hyperlink]])</f>
        <v>Magnolia</v>
      </c>
      <c r="C2022" s="39">
        <f t="shared" si="31"/>
        <v>9</v>
      </c>
      <c r="D2022" s="39" t="s">
        <v>2668</v>
      </c>
      <c r="E2022" s="39" t="s">
        <v>1466</v>
      </c>
      <c r="F2022" s="10">
        <v>96.5</v>
      </c>
      <c r="G2022" s="10"/>
      <c r="H2022" s="8" t="s">
        <v>8330</v>
      </c>
      <c r="I2022" s="39" t="s">
        <v>0</v>
      </c>
      <c r="J2022" s="40" t="s">
        <v>8331</v>
      </c>
    </row>
    <row r="2023" spans="1:10" x14ac:dyDescent="0.25">
      <c r="A2023" s="15" t="s">
        <v>4887</v>
      </c>
      <c r="B2023" s="41" t="str">
        <f>HYPERLINK(Table1[[#This Row],[Link]], Table1[[#This Row],[Pattern w/out Hyperlink]])</f>
        <v>Mahony</v>
      </c>
      <c r="C2023" s="39">
        <f t="shared" si="31"/>
        <v>9</v>
      </c>
      <c r="D2023" s="39" t="s">
        <v>21</v>
      </c>
      <c r="E2023" s="39" t="s">
        <v>1466</v>
      </c>
      <c r="F2023" s="10">
        <v>99</v>
      </c>
      <c r="G2023" s="10"/>
      <c r="H2023" s="8" t="s">
        <v>4888</v>
      </c>
      <c r="I2023" s="39" t="s">
        <v>0</v>
      </c>
      <c r="J2023" s="40" t="s">
        <v>5181</v>
      </c>
    </row>
    <row r="2024" spans="1:10" ht="28.5" x14ac:dyDescent="0.25">
      <c r="A2024" s="15" t="s">
        <v>561</v>
      </c>
      <c r="B2024" s="42" t="str">
        <f>HYPERLINK(Table1[[#This Row],[Link]], Table1[[#This Row],[Pattern w/out Hyperlink]])</f>
        <v>Mantra</v>
      </c>
      <c r="C2024" s="39">
        <f t="shared" si="31"/>
        <v>9</v>
      </c>
      <c r="D2024" s="39" t="s">
        <v>22</v>
      </c>
      <c r="E2024" s="39" t="s">
        <v>1466</v>
      </c>
      <c r="F2024" s="10">
        <f>Table1[[#This Row],[USD Pricing]]*Exchange!$A$1</f>
        <v>101.5</v>
      </c>
      <c r="G2024" s="10">
        <v>72.5</v>
      </c>
      <c r="H2024" s="8" t="s">
        <v>1330</v>
      </c>
      <c r="I2024" s="39" t="s">
        <v>0</v>
      </c>
      <c r="J2024" s="40" t="s">
        <v>5156</v>
      </c>
    </row>
    <row r="2025" spans="1:10" ht="28.5" x14ac:dyDescent="0.25">
      <c r="A2025" s="15" t="s">
        <v>3520</v>
      </c>
      <c r="B2025" s="41" t="str">
        <f>HYPERLINK(Table1[[#This Row],[Link]], Table1[[#This Row],[Pattern w/out Hyperlink]])</f>
        <v>Maple</v>
      </c>
      <c r="C2025" s="39">
        <f t="shared" si="31"/>
        <v>9</v>
      </c>
      <c r="D2025" s="39" t="s">
        <v>3509</v>
      </c>
      <c r="E2025" s="39" t="s">
        <v>1466</v>
      </c>
      <c r="F2025" s="10">
        <f>Table1[[#This Row],[USD Pricing]]*Exchange!$A$1</f>
        <v>98.602000000000004</v>
      </c>
      <c r="G2025" s="10">
        <v>70.430000000000007</v>
      </c>
      <c r="H2025" s="8" t="s">
        <v>3580</v>
      </c>
      <c r="I2025" s="39" t="s">
        <v>1598</v>
      </c>
      <c r="J2025" s="40" t="s">
        <v>5571</v>
      </c>
    </row>
    <row r="2026" spans="1:10" ht="28.5" x14ac:dyDescent="0.25">
      <c r="A2026" s="15" t="s">
        <v>3656</v>
      </c>
      <c r="B2026" s="41" t="str">
        <f>HYPERLINK(Table1[[#This Row],[Link]], Table1[[#This Row],[Pattern w/out Hyperlink]])</f>
        <v>Marble</v>
      </c>
      <c r="C2026" s="39">
        <f t="shared" si="31"/>
        <v>9</v>
      </c>
      <c r="D2026" s="39" t="s">
        <v>3628</v>
      </c>
      <c r="E2026" s="39" t="s">
        <v>1466</v>
      </c>
      <c r="F2026" s="10">
        <f>Table1[[#This Row],[USD Pricing]]*Exchange!$A$1</f>
        <v>99.399999999999991</v>
      </c>
      <c r="G2026" s="10">
        <v>71</v>
      </c>
      <c r="H2026" s="8" t="s">
        <v>3657</v>
      </c>
      <c r="I2026" s="39" t="s">
        <v>0</v>
      </c>
      <c r="J2026" s="40" t="s">
        <v>6165</v>
      </c>
    </row>
    <row r="2027" spans="1:10" x14ac:dyDescent="0.25">
      <c r="A2027" s="15" t="s">
        <v>2568</v>
      </c>
      <c r="B2027" s="41" t="str">
        <f>HYPERLINK(Table1[[#This Row],[Link]], Table1[[#This Row],[Pattern w/out Hyperlink]])</f>
        <v>Maxim</v>
      </c>
      <c r="C2027" s="39">
        <f t="shared" si="31"/>
        <v>9</v>
      </c>
      <c r="D2027" s="39" t="s">
        <v>21</v>
      </c>
      <c r="E2027" s="39" t="s">
        <v>1466</v>
      </c>
      <c r="F2027" s="10">
        <v>97</v>
      </c>
      <c r="G2027" s="10"/>
      <c r="H2027" s="8" t="s">
        <v>4901</v>
      </c>
      <c r="I2027" s="39" t="s">
        <v>5090</v>
      </c>
      <c r="J2027" s="40" t="s">
        <v>5211</v>
      </c>
    </row>
    <row r="2028" spans="1:10" x14ac:dyDescent="0.25">
      <c r="A2028" s="15" t="s">
        <v>574</v>
      </c>
      <c r="B2028" s="42" t="str">
        <f>HYPERLINK(Table1[[#This Row],[Link]], Table1[[#This Row],[Pattern w/out Hyperlink]])</f>
        <v>Maze</v>
      </c>
      <c r="C2028" s="39">
        <f t="shared" si="31"/>
        <v>9</v>
      </c>
      <c r="D2028" s="39" t="s">
        <v>22</v>
      </c>
      <c r="E2028" s="39" t="s">
        <v>1466</v>
      </c>
      <c r="F2028" s="10">
        <f>Table1[[#This Row],[USD Pricing]]*Exchange!$A$1</f>
        <v>97.3</v>
      </c>
      <c r="G2028" s="10">
        <v>69.5</v>
      </c>
      <c r="H2028" s="8" t="s">
        <v>1739</v>
      </c>
      <c r="I2028" s="39" t="s">
        <v>0</v>
      </c>
      <c r="J2028" s="40" t="s">
        <v>6135</v>
      </c>
    </row>
    <row r="2029" spans="1:10" x14ac:dyDescent="0.25">
      <c r="A2029" s="15" t="s">
        <v>3521</v>
      </c>
      <c r="B2029" s="41" t="str">
        <f>HYPERLINK(Table1[[#This Row],[Link]], Table1[[#This Row],[Pattern w/out Hyperlink]])</f>
        <v>Melange Nap</v>
      </c>
      <c r="C2029" s="39">
        <f t="shared" si="31"/>
        <v>9</v>
      </c>
      <c r="D2029" s="39" t="s">
        <v>3509</v>
      </c>
      <c r="E2029" s="39" t="s">
        <v>1466</v>
      </c>
      <c r="F2029" s="10">
        <f>Table1[[#This Row],[USD Pricing]]*Exchange!$A$1</f>
        <v>96.711999999999989</v>
      </c>
      <c r="G2029" s="10">
        <v>69.08</v>
      </c>
      <c r="H2029" s="8" t="s">
        <v>3581</v>
      </c>
      <c r="I2029" s="39" t="s">
        <v>1598</v>
      </c>
      <c r="J2029" s="40" t="s">
        <v>5572</v>
      </c>
    </row>
    <row r="2030" spans="1:10" ht="28.5" x14ac:dyDescent="0.25">
      <c r="A2030" s="15" t="s">
        <v>581</v>
      </c>
      <c r="B2030" s="41" t="str">
        <f>HYPERLINK(Table1[[#This Row],[Link]], Table1[[#This Row],[Pattern w/out Hyperlink]])</f>
        <v>Meld</v>
      </c>
      <c r="C2030" s="39">
        <f t="shared" si="31"/>
        <v>9</v>
      </c>
      <c r="D2030" s="39" t="s">
        <v>28</v>
      </c>
      <c r="E2030" s="39" t="s">
        <v>1466</v>
      </c>
      <c r="F2030" s="10">
        <f>Table1[[#This Row],[USD Pricing]]*Exchange!$A$1</f>
        <v>100.1</v>
      </c>
      <c r="G2030" s="10">
        <v>71.5</v>
      </c>
      <c r="H2030" s="8" t="s">
        <v>6389</v>
      </c>
      <c r="I2030" s="39" t="s">
        <v>0</v>
      </c>
      <c r="J2030" s="40" t="s">
        <v>5414</v>
      </c>
    </row>
    <row r="2031" spans="1:10" x14ac:dyDescent="0.25">
      <c r="A2031" s="15" t="s">
        <v>3522</v>
      </c>
      <c r="B2031" s="41" t="str">
        <f>HYPERLINK(Table1[[#This Row],[Link]], Table1[[#This Row],[Pattern w/out Hyperlink]])</f>
        <v>Memory 2</v>
      </c>
      <c r="C2031" s="39">
        <f t="shared" si="31"/>
        <v>9</v>
      </c>
      <c r="D2031" s="39" t="s">
        <v>3509</v>
      </c>
      <c r="E2031" s="39" t="s">
        <v>1466</v>
      </c>
      <c r="F2031" s="10">
        <f>Table1[[#This Row],[USD Pricing]]*Exchange!$A$1</f>
        <v>102.68999999999998</v>
      </c>
      <c r="G2031" s="10">
        <v>73.349999999999994</v>
      </c>
      <c r="H2031" s="8" t="s">
        <v>3582</v>
      </c>
      <c r="I2031" s="39" t="s">
        <v>5090</v>
      </c>
      <c r="J2031" s="40" t="s">
        <v>5266</v>
      </c>
    </row>
    <row r="2032" spans="1:10" ht="28.5" x14ac:dyDescent="0.25">
      <c r="A2032" s="15" t="s">
        <v>2578</v>
      </c>
      <c r="B2032" s="41" t="str">
        <f>HYPERLINK(Table1[[#This Row],[Link]], Table1[[#This Row],[Pattern w/out Hyperlink]])</f>
        <v>Merge</v>
      </c>
      <c r="C2032" s="39">
        <f t="shared" si="31"/>
        <v>9</v>
      </c>
      <c r="D2032" s="39" t="s">
        <v>2494</v>
      </c>
      <c r="E2032" s="39" t="s">
        <v>1466</v>
      </c>
      <c r="F2032" s="10">
        <f>Table1[[#This Row],[USD Pricing]]*Exchange!$A$1</f>
        <v>98.055999999999997</v>
      </c>
      <c r="G2032" s="10">
        <v>70.040000000000006</v>
      </c>
      <c r="H2032" s="8" t="s">
        <v>2579</v>
      </c>
      <c r="I2032" s="39" t="s">
        <v>0</v>
      </c>
      <c r="J2032" s="40" t="s">
        <v>5454</v>
      </c>
    </row>
    <row r="2033" spans="1:10" ht="28.5" x14ac:dyDescent="0.25">
      <c r="A2033" s="15" t="s">
        <v>4041</v>
      </c>
      <c r="B2033" s="41" t="str">
        <f>HYPERLINK(Table1[[#This Row],[Link]], Table1[[#This Row],[Pattern w/out Hyperlink]])</f>
        <v>Milagro</v>
      </c>
      <c r="C2033" s="39">
        <f t="shared" si="31"/>
        <v>9</v>
      </c>
      <c r="D2033" s="39" t="s">
        <v>24</v>
      </c>
      <c r="E2033" s="39" t="s">
        <v>1466</v>
      </c>
      <c r="F2033" s="10">
        <f>Table1[[#This Row],[USD Pricing]]*Exchange!$A$1</f>
        <v>101.42999999999999</v>
      </c>
      <c r="G2033" s="10">
        <v>72.45</v>
      </c>
      <c r="H2033" s="8" t="s">
        <v>7058</v>
      </c>
      <c r="I2033" s="39" t="s">
        <v>0</v>
      </c>
      <c r="J2033" s="40" t="s">
        <v>5850</v>
      </c>
    </row>
    <row r="2034" spans="1:10" x14ac:dyDescent="0.25">
      <c r="A2034" s="15" t="s">
        <v>4905</v>
      </c>
      <c r="B2034" s="41" t="str">
        <f>HYPERLINK(Table1[[#This Row],[Link]], Table1[[#This Row],[Pattern w/out Hyperlink]])</f>
        <v>Montauk</v>
      </c>
      <c r="C2034" s="39">
        <f t="shared" si="31"/>
        <v>9</v>
      </c>
      <c r="D2034" s="39" t="s">
        <v>21</v>
      </c>
      <c r="E2034" s="39" t="s">
        <v>1466</v>
      </c>
      <c r="F2034" s="10">
        <v>99</v>
      </c>
      <c r="G2034" s="10"/>
      <c r="H2034" s="8" t="s">
        <v>4906</v>
      </c>
      <c r="I2034" s="39" t="s">
        <v>0</v>
      </c>
      <c r="J2034" s="40" t="s">
        <v>5283</v>
      </c>
    </row>
    <row r="2035" spans="1:10" x14ac:dyDescent="0.25">
      <c r="A2035" s="15" t="s">
        <v>1486</v>
      </c>
      <c r="B2035" s="41" t="str">
        <f>HYPERLINK(Table1[[#This Row],[Link]], Table1[[#This Row],[Pattern w/out Hyperlink]])</f>
        <v>Motif</v>
      </c>
      <c r="C2035" s="39">
        <f t="shared" si="31"/>
        <v>9</v>
      </c>
      <c r="D2035" s="39" t="s">
        <v>1469</v>
      </c>
      <c r="E2035" s="39" t="s">
        <v>1466</v>
      </c>
      <c r="F2035" s="10">
        <v>101</v>
      </c>
      <c r="G2035" s="10"/>
      <c r="H2035" s="8" t="s">
        <v>1516</v>
      </c>
      <c r="I2035" s="39" t="s">
        <v>0</v>
      </c>
      <c r="J2035" s="40" t="s">
        <v>5614</v>
      </c>
    </row>
    <row r="2036" spans="1:10" x14ac:dyDescent="0.25">
      <c r="A2036" s="15" t="s">
        <v>3879</v>
      </c>
      <c r="B2036" s="41" t="str">
        <f>HYPERLINK(Table1[[#This Row],[Link]], Table1[[#This Row],[Pattern w/out Hyperlink]])</f>
        <v>Mulan</v>
      </c>
      <c r="C2036" s="39">
        <f t="shared" si="31"/>
        <v>9</v>
      </c>
      <c r="D2036" s="39" t="s">
        <v>2664</v>
      </c>
      <c r="E2036" s="39" t="s">
        <v>1466</v>
      </c>
      <c r="F2036" s="10">
        <f>Table1[[#This Row],[USD Pricing]]*Exchange!$A$1</f>
        <v>95.199999999999989</v>
      </c>
      <c r="G2036" s="10">
        <v>68</v>
      </c>
      <c r="H2036" s="8" t="s">
        <v>3904</v>
      </c>
      <c r="I2036" s="39" t="s">
        <v>0</v>
      </c>
      <c r="J2036" s="40" t="s">
        <v>6101</v>
      </c>
    </row>
    <row r="2037" spans="1:10" ht="28.5" x14ac:dyDescent="0.25">
      <c r="A2037" s="15" t="s">
        <v>1745</v>
      </c>
      <c r="B2037" s="42" t="str">
        <f>HYPERLINK(Table1[[#This Row],[Link]], Table1[[#This Row],[Pattern w/out Hyperlink]])</f>
        <v>Myth</v>
      </c>
      <c r="C2037" s="39">
        <f t="shared" si="31"/>
        <v>9</v>
      </c>
      <c r="D2037" s="39" t="s">
        <v>22</v>
      </c>
      <c r="E2037" s="39" t="s">
        <v>1466</v>
      </c>
      <c r="F2037" s="10">
        <f>Table1[[#This Row],[USD Pricing]]*Exchange!$A$1</f>
        <v>97.929999999999993</v>
      </c>
      <c r="G2037" s="10">
        <v>69.95</v>
      </c>
      <c r="H2037" s="8" t="s">
        <v>1746</v>
      </c>
      <c r="I2037" s="39" t="s">
        <v>0</v>
      </c>
      <c r="J2037" s="40" t="s">
        <v>6139</v>
      </c>
    </row>
    <row r="2038" spans="1:10" ht="28.5" x14ac:dyDescent="0.25">
      <c r="A2038" s="15" t="s">
        <v>659</v>
      </c>
      <c r="B2038" s="41" t="str">
        <f>HYPERLINK(Table1[[#This Row],[Link]], Table1[[#This Row],[Pattern w/out Hyperlink]])</f>
        <v>Odyssey</v>
      </c>
      <c r="C2038" s="39">
        <f t="shared" si="31"/>
        <v>9</v>
      </c>
      <c r="D2038" s="39" t="s">
        <v>3628</v>
      </c>
      <c r="E2038" s="39" t="s">
        <v>1466</v>
      </c>
      <c r="F2038" s="10">
        <f>Table1[[#This Row],[USD Pricing]]*Exchange!$A$1</f>
        <v>95.199999999999989</v>
      </c>
      <c r="G2038" s="10">
        <v>68</v>
      </c>
      <c r="H2038" s="8" t="s">
        <v>3658</v>
      </c>
      <c r="I2038" s="39" t="s">
        <v>0</v>
      </c>
      <c r="J2038" s="40" t="s">
        <v>5156</v>
      </c>
    </row>
    <row r="2039" spans="1:10" x14ac:dyDescent="0.25">
      <c r="A2039" s="15" t="s">
        <v>673</v>
      </c>
      <c r="B2039" s="41" t="str">
        <f>HYPERLINK(Table1[[#This Row],[Link]], Table1[[#This Row],[Pattern w/out Hyperlink]])</f>
        <v>Outline</v>
      </c>
      <c r="C2039" s="39">
        <f t="shared" si="31"/>
        <v>9</v>
      </c>
      <c r="D2039" s="39" t="s">
        <v>2494</v>
      </c>
      <c r="E2039" s="39" t="s">
        <v>1466</v>
      </c>
      <c r="F2039" s="10">
        <f>Table1[[#This Row],[USD Pricing]]*Exchange!$A$1</f>
        <v>100.93999999999998</v>
      </c>
      <c r="G2039" s="10">
        <v>72.099999999999994</v>
      </c>
      <c r="H2039" s="8" t="s">
        <v>2590</v>
      </c>
      <c r="I2039" s="39" t="s">
        <v>5090</v>
      </c>
      <c r="J2039" s="40" t="s">
        <v>5144</v>
      </c>
    </row>
    <row r="2040" spans="1:10" ht="28.5" x14ac:dyDescent="0.25">
      <c r="A2040" s="15" t="s">
        <v>675</v>
      </c>
      <c r="B2040" s="42" t="str">
        <f>HYPERLINK(Table1[[#This Row],[Link]], Table1[[#This Row],[Pattern w/out Hyperlink]])</f>
        <v>Overpass</v>
      </c>
      <c r="C2040" s="39">
        <f t="shared" si="31"/>
        <v>9</v>
      </c>
      <c r="D2040" s="39" t="s">
        <v>28</v>
      </c>
      <c r="E2040" s="39" t="s">
        <v>1466</v>
      </c>
      <c r="F2040" s="10">
        <f>Table1[[#This Row],[USD Pricing]]*Exchange!$A$1</f>
        <v>98</v>
      </c>
      <c r="G2040" s="10">
        <v>70</v>
      </c>
      <c r="H2040" s="8" t="s">
        <v>6503</v>
      </c>
      <c r="I2040" s="39" t="s">
        <v>0</v>
      </c>
      <c r="J2040" s="40" t="s">
        <v>5936</v>
      </c>
    </row>
    <row r="2041" spans="1:10" ht="28.5" x14ac:dyDescent="0.25">
      <c r="A2041" s="15" t="s">
        <v>678</v>
      </c>
      <c r="B2041" s="42" t="str">
        <f>HYPERLINK(Table1[[#This Row],[Link]], Table1[[#This Row],[Pattern w/out Hyperlink]])</f>
        <v>Pacifica</v>
      </c>
      <c r="C2041" s="39">
        <f t="shared" si="31"/>
        <v>9</v>
      </c>
      <c r="D2041" s="39" t="s">
        <v>22</v>
      </c>
      <c r="E2041" s="39" t="s">
        <v>1466</v>
      </c>
      <c r="F2041" s="10">
        <f>Table1[[#This Row],[USD Pricing]]*Exchange!$A$1</f>
        <v>104.3</v>
      </c>
      <c r="G2041" s="10">
        <v>74.5</v>
      </c>
      <c r="H2041" s="8" t="s">
        <v>1754</v>
      </c>
      <c r="I2041" s="39" t="s">
        <v>0</v>
      </c>
      <c r="J2041" s="40" t="s">
        <v>5156</v>
      </c>
    </row>
    <row r="2042" spans="1:10" ht="28.5" x14ac:dyDescent="0.25">
      <c r="A2042" s="15" t="s">
        <v>2593</v>
      </c>
      <c r="B2042" s="41" t="str">
        <f>HYPERLINK(Table1[[#This Row],[Link]], Table1[[#This Row],[Pattern w/out Hyperlink]])</f>
        <v>Parade</v>
      </c>
      <c r="C2042" s="39">
        <f t="shared" si="31"/>
        <v>9</v>
      </c>
      <c r="D2042" s="39" t="s">
        <v>2494</v>
      </c>
      <c r="E2042" s="39" t="s">
        <v>1466</v>
      </c>
      <c r="F2042" s="10">
        <f>Table1[[#This Row],[USD Pricing]]*Exchange!$A$1</f>
        <v>100.93999999999998</v>
      </c>
      <c r="G2042" s="10">
        <v>72.099999999999994</v>
      </c>
      <c r="H2042" s="8" t="s">
        <v>2594</v>
      </c>
      <c r="I2042" s="39" t="s">
        <v>0</v>
      </c>
      <c r="J2042" s="40" t="s">
        <v>5156</v>
      </c>
    </row>
    <row r="2043" spans="1:10" ht="28.5" x14ac:dyDescent="0.25">
      <c r="A2043" s="15" t="s">
        <v>8655</v>
      </c>
      <c r="B2043" s="41" t="str">
        <f>HYPERLINK(Table1[[#This Row],[Link]], Table1[[#This Row],[Pattern w/out Hyperlink]])</f>
        <v>Particulate</v>
      </c>
      <c r="C2043" s="39">
        <f t="shared" si="31"/>
        <v>9</v>
      </c>
      <c r="D2043" s="39" t="s">
        <v>8491</v>
      </c>
      <c r="E2043" s="39" t="s">
        <v>1466</v>
      </c>
      <c r="F2043" s="10">
        <v>99</v>
      </c>
      <c r="G2043" s="10"/>
      <c r="H2043" s="8" t="s">
        <v>8656</v>
      </c>
      <c r="I2043" s="39" t="s">
        <v>5090</v>
      </c>
      <c r="J2043" s="40" t="s">
        <v>5414</v>
      </c>
    </row>
    <row r="2044" spans="1:10" x14ac:dyDescent="0.25">
      <c r="A2044" s="15" t="s">
        <v>691</v>
      </c>
      <c r="B2044" s="41" t="str">
        <f>HYPERLINK(Table1[[#This Row],[Link]], Table1[[#This Row],[Pattern w/out Hyperlink]])</f>
        <v>Passage</v>
      </c>
      <c r="C2044" s="39">
        <f t="shared" si="31"/>
        <v>9</v>
      </c>
      <c r="D2044" s="39" t="s">
        <v>23</v>
      </c>
      <c r="E2044" s="39" t="s">
        <v>1466</v>
      </c>
      <c r="F2044" s="10">
        <v>104.25</v>
      </c>
      <c r="G2044" s="10"/>
      <c r="H2044" s="8" t="s">
        <v>4501</v>
      </c>
      <c r="I2044" s="39" t="s">
        <v>5090</v>
      </c>
      <c r="J2044" s="40" t="s">
        <v>5144</v>
      </c>
    </row>
    <row r="2045" spans="1:10" x14ac:dyDescent="0.25">
      <c r="A2045" s="15" t="s">
        <v>4650</v>
      </c>
      <c r="B2045" s="41" t="str">
        <f>HYPERLINK(Table1[[#This Row],[Link]], Table1[[#This Row],[Pattern w/out Hyperlink]])</f>
        <v>Patchwork</v>
      </c>
      <c r="C2045" s="39">
        <f t="shared" si="31"/>
        <v>9</v>
      </c>
      <c r="D2045" s="39" t="s">
        <v>2668</v>
      </c>
      <c r="E2045" s="39" t="s">
        <v>1466</v>
      </c>
      <c r="F2045" s="10">
        <v>95.25</v>
      </c>
      <c r="G2045" s="10"/>
      <c r="H2045" s="8" t="s">
        <v>8356</v>
      </c>
      <c r="I2045" s="39" t="s">
        <v>0</v>
      </c>
      <c r="J2045" s="40" t="s">
        <v>8357</v>
      </c>
    </row>
    <row r="2046" spans="1:10" x14ac:dyDescent="0.25">
      <c r="A2046" s="15" t="s">
        <v>693</v>
      </c>
      <c r="B2046" s="41" t="str">
        <f>HYPERLINK(Table1[[#This Row],[Link]], Table1[[#This Row],[Pattern w/out Hyperlink]])</f>
        <v>Pathway</v>
      </c>
      <c r="C2046" s="39">
        <f t="shared" si="31"/>
        <v>9</v>
      </c>
      <c r="D2046" s="39" t="s">
        <v>21</v>
      </c>
      <c r="E2046" s="39" t="s">
        <v>1466</v>
      </c>
      <c r="F2046" s="10">
        <v>97</v>
      </c>
      <c r="G2046" s="10"/>
      <c r="H2046" s="8" t="s">
        <v>4921</v>
      </c>
      <c r="I2046" s="39" t="s">
        <v>0</v>
      </c>
      <c r="J2046" s="40" t="s">
        <v>5210</v>
      </c>
    </row>
    <row r="2047" spans="1:10" x14ac:dyDescent="0.25">
      <c r="A2047" s="15" t="s">
        <v>7597</v>
      </c>
      <c r="B2047" s="41" t="str">
        <f>HYPERLINK(Table1[[#This Row],[Link]], Table1[[#This Row],[Pattern w/out Hyperlink]])</f>
        <v>Peak</v>
      </c>
      <c r="C2047" s="39">
        <f t="shared" si="31"/>
        <v>9</v>
      </c>
      <c r="D2047" s="39" t="s">
        <v>21</v>
      </c>
      <c r="E2047" s="39" t="s">
        <v>1466</v>
      </c>
      <c r="F2047" s="10">
        <v>97</v>
      </c>
      <c r="G2047" s="10"/>
      <c r="H2047" s="8" t="s">
        <v>7598</v>
      </c>
      <c r="I2047" s="39" t="s">
        <v>0</v>
      </c>
      <c r="J2047" s="40" t="s">
        <v>5211</v>
      </c>
    </row>
    <row r="2048" spans="1:10" ht="28.5" x14ac:dyDescent="0.25">
      <c r="A2048" s="15" t="s">
        <v>1488</v>
      </c>
      <c r="B2048" s="41" t="str">
        <f>HYPERLINK(Table1[[#This Row],[Link]], Table1[[#This Row],[Pattern w/out Hyperlink]])</f>
        <v>Pentimenti</v>
      </c>
      <c r="C2048" s="39">
        <f t="shared" si="31"/>
        <v>9</v>
      </c>
      <c r="D2048" s="39" t="s">
        <v>1469</v>
      </c>
      <c r="E2048" s="39" t="s">
        <v>1466</v>
      </c>
      <c r="F2048" s="10">
        <v>101</v>
      </c>
      <c r="G2048" s="10"/>
      <c r="H2048" s="8" t="s">
        <v>1519</v>
      </c>
      <c r="I2048" s="39" t="s">
        <v>0</v>
      </c>
      <c r="J2048" s="40" t="s">
        <v>5618</v>
      </c>
    </row>
    <row r="2049" spans="1:10" ht="28.5" x14ac:dyDescent="0.25">
      <c r="A2049" s="15" t="s">
        <v>703</v>
      </c>
      <c r="B2049" s="41" t="str">
        <f>HYPERLINK(Table1[[#This Row],[Link]], Table1[[#This Row],[Pattern w/out Hyperlink]])</f>
        <v>Perspective</v>
      </c>
      <c r="C2049" s="39">
        <f t="shared" si="31"/>
        <v>9</v>
      </c>
      <c r="D2049" s="39" t="s">
        <v>2494</v>
      </c>
      <c r="E2049" s="39" t="s">
        <v>1466</v>
      </c>
      <c r="F2049" s="10">
        <f>Table1[[#This Row],[USD Pricing]]*Exchange!$A$1</f>
        <v>103.82399999999998</v>
      </c>
      <c r="G2049" s="10">
        <v>74.16</v>
      </c>
      <c r="H2049" s="8" t="s">
        <v>2596</v>
      </c>
      <c r="I2049" s="39" t="s">
        <v>0</v>
      </c>
      <c r="J2049" s="40" t="s">
        <v>5443</v>
      </c>
    </row>
    <row r="2050" spans="1:10" x14ac:dyDescent="0.25">
      <c r="A2050" s="15" t="s">
        <v>2597</v>
      </c>
      <c r="B2050" s="41" t="str">
        <f>HYPERLINK(Table1[[#This Row],[Link]], Table1[[#This Row],[Pattern w/out Hyperlink]])</f>
        <v>Petal</v>
      </c>
      <c r="C2050" s="39">
        <f t="shared" ref="C2050:C2113" si="32">IF(F2050&lt;=$L$1,$K$1,IF(AND(F2050&gt;=$L$2,F2050&lt;=$M$2),$K$2,IF(AND(F2050&gt;=$L$3,F2050&lt;=$M$3),$K$3,IF(AND(F2050&gt;=$L$4,F2050&lt;=$M$4),$K$4,IF(AND(F2050&gt;=$L$5,F2050&lt;=$M$5),$K$5,IF(AND(F2050&gt;=$L$6,F2050&lt;=$M$6),$K$6,IF(AND(F2050&gt;=$L$7,F2050&lt;=$M$7),$K$7,IF(AND(F2050&gt;=$L$8,F2050&lt;=$M$8),$K$8,IF(AND(F2050&gt;=$L$9,F2050&lt;=$M$9),$K$9,IF(AND(F2050&gt;$L$10,F2050&lt;=$M$10),$K$10,IF(AND(F2050&gt;=$L$11,F2050&lt;=$M$11),$K$11,IF(AND(F2050&gt;=$L$12,F2050&lt;=$M$12),$K$12,IF(AND(F2050&gt;=$L$13,F2050&lt;=$M$13),$K$13,IF(AND(F2050&gt;=$L$14,F2050&lt;=$M$14),$K$14,IF(AND(F2050&gt;=$L$15,F2050&lt;=$M$15),$K$15,IF(AND(F2050&gt;=$L$16,F2050&lt;=$M$16),$K$16,IF(AND(F2050&gt;=$L$17,F2050&lt;=$M$17),$K$17,IF(AND(F2050&gt;=$L$18,F2050&lt;=$M$18),$K$18,IF(AND(F2050&gt;=$L$19,F2050&lt;=$M$19),$K$19,IF(AND(F2050&gt;=$L$20,F2050&lt;=$M$20),$K$20,IF(AND(F2050&gt;=$L$21,F2050&lt;=$M$21),$K$21,IF(AND(F2050&gt;=$L$22,F2050&lt;=$M$22),$K$22,IF(AND(F2050&gt;=$L$23,F2050&lt;=$M$23),$K$23,IF(AND(F2050&gt;=$L$24,F2050&lt;=$M$24),$K$24,IF(AND(F2050&gt;=$L$25,F2050&lt;=$M$25),$K$25,IF(AND(F2050&gt;=$L$26,F2050&lt;=$M$26),$K$26,IF(AND(F2050&gt;=$L$27,F2050&lt;=$M$27),$K$27,IF(AND(F2050&gt;=$L$28,F2050&lt;=$M$28),$K$28,IF(AND(F2050&gt;=$L$29,F2050&lt;=$M$29),$K$29,IF(AND(F2050&gt;=$L$30,F2050&lt;=$M$30),$K$30,IF(AND(F2050&gt;=$L$31,F2050&lt;=$M$31),$K$31,IF(AND(F2050&gt;=$L$32,F2050&lt;=$M$32),$K$32,""))))))))))))))))))))))))))))))))</f>
        <v>9</v>
      </c>
      <c r="D2050" s="39" t="s">
        <v>2494</v>
      </c>
      <c r="E2050" s="39" t="s">
        <v>1466</v>
      </c>
      <c r="F2050" s="10">
        <f>Table1[[#This Row],[USD Pricing]]*Exchange!$A$1</f>
        <v>100.93999999999998</v>
      </c>
      <c r="G2050" s="10">
        <v>72.099999999999994</v>
      </c>
      <c r="H2050" s="8" t="s">
        <v>2598</v>
      </c>
      <c r="I2050" s="39" t="s">
        <v>0</v>
      </c>
      <c r="J2050" s="40" t="s">
        <v>5144</v>
      </c>
    </row>
    <row r="2051" spans="1:10" ht="28.5" x14ac:dyDescent="0.25">
      <c r="A2051" s="15" t="s">
        <v>6968</v>
      </c>
      <c r="B2051" s="41" t="str">
        <f>HYPERLINK(Table1[[#This Row],[Link]], Table1[[#This Row],[Pattern w/out Hyperlink]])</f>
        <v>Pixel Flower 551</v>
      </c>
      <c r="C2051" s="39">
        <f t="shared" si="32"/>
        <v>9</v>
      </c>
      <c r="D2051" s="39" t="s">
        <v>28</v>
      </c>
      <c r="E2051" s="39" t="s">
        <v>1466</v>
      </c>
      <c r="F2051" s="10">
        <f>Table1[[#This Row],[USD Pricing]]*Exchange!$A$1</f>
        <v>102.19999999999999</v>
      </c>
      <c r="G2051" s="10">
        <v>73</v>
      </c>
      <c r="H2051" s="8" t="s">
        <v>6969</v>
      </c>
      <c r="I2051" s="39" t="s">
        <v>0</v>
      </c>
      <c r="J2051" s="40" t="s">
        <v>5379</v>
      </c>
    </row>
    <row r="2052" spans="1:10" x14ac:dyDescent="0.25">
      <c r="A2052" s="15" t="s">
        <v>4937</v>
      </c>
      <c r="B2052" s="41" t="str">
        <f>HYPERLINK(Table1[[#This Row],[Link]], Table1[[#This Row],[Pattern w/out Hyperlink]])</f>
        <v>Plunge</v>
      </c>
      <c r="C2052" s="39">
        <f t="shared" si="32"/>
        <v>9</v>
      </c>
      <c r="D2052" s="39" t="s">
        <v>21</v>
      </c>
      <c r="E2052" s="39" t="s">
        <v>1466</v>
      </c>
      <c r="F2052" s="10">
        <v>99</v>
      </c>
      <c r="G2052" s="10"/>
      <c r="H2052" s="8" t="s">
        <v>4938</v>
      </c>
      <c r="I2052" s="39" t="s">
        <v>0</v>
      </c>
      <c r="J2052" s="40" t="s">
        <v>5210</v>
      </c>
    </row>
    <row r="2053" spans="1:10" x14ac:dyDescent="0.25">
      <c r="A2053" s="15" t="s">
        <v>4941</v>
      </c>
      <c r="B2053" s="41" t="str">
        <f>HYPERLINK(Table1[[#This Row],[Link]], Table1[[#This Row],[Pattern w/out Hyperlink]])</f>
        <v>Port of Call</v>
      </c>
      <c r="C2053" s="39">
        <f t="shared" si="32"/>
        <v>9</v>
      </c>
      <c r="D2053" s="39" t="s">
        <v>21</v>
      </c>
      <c r="E2053" s="39" t="s">
        <v>1466</v>
      </c>
      <c r="F2053" s="10">
        <v>99</v>
      </c>
      <c r="G2053" s="10"/>
      <c r="H2053" s="8" t="s">
        <v>4942</v>
      </c>
      <c r="I2053" s="39" t="s">
        <v>1598</v>
      </c>
      <c r="J2053" s="40" t="s">
        <v>5210</v>
      </c>
    </row>
    <row r="2054" spans="1:10" ht="28.5" x14ac:dyDescent="0.25">
      <c r="A2054" s="15" t="s">
        <v>4943</v>
      </c>
      <c r="B2054" s="41" t="str">
        <f>HYPERLINK(Table1[[#This Row],[Link]], Table1[[#This Row],[Pattern w/out Hyperlink]])</f>
        <v>Positano</v>
      </c>
      <c r="C2054" s="39">
        <f t="shared" si="32"/>
        <v>9</v>
      </c>
      <c r="D2054" s="39" t="s">
        <v>21</v>
      </c>
      <c r="E2054" s="39" t="s">
        <v>1466</v>
      </c>
      <c r="F2054" s="10">
        <v>96</v>
      </c>
      <c r="G2054" s="10"/>
      <c r="H2054" s="8" t="s">
        <v>4942</v>
      </c>
      <c r="I2054" s="39" t="s">
        <v>0</v>
      </c>
      <c r="J2054" s="40" t="s">
        <v>5297</v>
      </c>
    </row>
    <row r="2055" spans="1:10" x14ac:dyDescent="0.25">
      <c r="A2055" s="15" t="s">
        <v>4946</v>
      </c>
      <c r="B2055" s="41" t="str">
        <f>HYPERLINK(Table1[[#This Row],[Link]], Table1[[#This Row],[Pattern w/out Hyperlink]])</f>
        <v>Printemps</v>
      </c>
      <c r="C2055" s="39">
        <f t="shared" si="32"/>
        <v>9</v>
      </c>
      <c r="D2055" s="39" t="s">
        <v>21</v>
      </c>
      <c r="E2055" s="39" t="s">
        <v>1466</v>
      </c>
      <c r="F2055" s="10">
        <v>97</v>
      </c>
      <c r="G2055" s="10"/>
      <c r="H2055" s="8" t="s">
        <v>4947</v>
      </c>
      <c r="I2055" s="39" t="s">
        <v>0</v>
      </c>
      <c r="J2055" s="40" t="s">
        <v>5300</v>
      </c>
    </row>
    <row r="2056" spans="1:10" x14ac:dyDescent="0.25">
      <c r="A2056" s="15" t="s">
        <v>2608</v>
      </c>
      <c r="B2056" s="41" t="str">
        <f>HYPERLINK(Table1[[#This Row],[Link]], Table1[[#This Row],[Pattern w/out Hyperlink]])</f>
        <v>Quartz</v>
      </c>
      <c r="C2056" s="39">
        <f t="shared" si="32"/>
        <v>9</v>
      </c>
      <c r="D2056" s="39" t="s">
        <v>2494</v>
      </c>
      <c r="E2056" s="39" t="s">
        <v>1466</v>
      </c>
      <c r="F2056" s="10">
        <f>Table1[[#This Row],[USD Pricing]]*Exchange!$A$1</f>
        <v>99.49799999999999</v>
      </c>
      <c r="G2056" s="10">
        <v>71.069999999999993</v>
      </c>
      <c r="H2056" s="8" t="s">
        <v>2609</v>
      </c>
      <c r="I2056" s="39" t="s">
        <v>5090</v>
      </c>
      <c r="J2056" s="40" t="s">
        <v>5144</v>
      </c>
    </row>
    <row r="2057" spans="1:10" x14ac:dyDescent="0.25">
      <c r="A2057" s="15" t="s">
        <v>3524</v>
      </c>
      <c r="B2057" s="41" t="str">
        <f>HYPERLINK(Table1[[#This Row],[Link]], Table1[[#This Row],[Pattern w/out Hyperlink]])</f>
        <v>Raas</v>
      </c>
      <c r="C2057" s="39">
        <f t="shared" si="32"/>
        <v>9</v>
      </c>
      <c r="D2057" s="39" t="s">
        <v>3509</v>
      </c>
      <c r="E2057" s="39" t="s">
        <v>1466</v>
      </c>
      <c r="F2057" s="10">
        <f>Table1[[#This Row],[USD Pricing]]*Exchange!$A$1</f>
        <v>99.861999999999995</v>
      </c>
      <c r="G2057" s="10">
        <v>71.33</v>
      </c>
      <c r="H2057" s="8" t="s">
        <v>3584</v>
      </c>
      <c r="I2057" s="39" t="s">
        <v>1598</v>
      </c>
      <c r="J2057" s="40" t="s">
        <v>5555</v>
      </c>
    </row>
    <row r="2058" spans="1:10" x14ac:dyDescent="0.25">
      <c r="A2058" s="15" t="s">
        <v>6790</v>
      </c>
      <c r="B2058" s="41" t="str">
        <f>HYPERLINK(Table1[[#This Row],[Link]], Table1[[#This Row],[Pattern w/out Hyperlink]])</f>
        <v>Radar</v>
      </c>
      <c r="C2058" s="39">
        <f t="shared" si="32"/>
        <v>9</v>
      </c>
      <c r="D2058" s="39" t="s">
        <v>28</v>
      </c>
      <c r="E2058" s="39" t="s">
        <v>1466</v>
      </c>
      <c r="F2058" s="10">
        <f>Table1[[#This Row],[USD Pricing]]*Exchange!$A$1</f>
        <v>101.5</v>
      </c>
      <c r="G2058" s="10">
        <v>72.5</v>
      </c>
      <c r="H2058" s="8" t="s">
        <v>6791</v>
      </c>
      <c r="I2058" s="39" t="s">
        <v>0</v>
      </c>
      <c r="J2058" s="40" t="s">
        <v>6792</v>
      </c>
    </row>
    <row r="2059" spans="1:10" x14ac:dyDescent="0.25">
      <c r="A2059" s="15" t="s">
        <v>762</v>
      </c>
      <c r="B2059" s="42" t="str">
        <f>HYPERLINK(Table1[[#This Row],[Link]], Table1[[#This Row],[Pattern w/out Hyperlink]])</f>
        <v>Radius</v>
      </c>
      <c r="C2059" s="39">
        <f t="shared" si="32"/>
        <v>9</v>
      </c>
      <c r="D2059" s="39" t="s">
        <v>26</v>
      </c>
      <c r="E2059" s="39" t="s">
        <v>1466</v>
      </c>
      <c r="F2059" s="10">
        <v>98.75</v>
      </c>
      <c r="G2059" s="10"/>
      <c r="H2059" s="8" t="s">
        <v>1176</v>
      </c>
      <c r="I2059" s="39" t="s">
        <v>0</v>
      </c>
      <c r="J2059" s="40" t="s">
        <v>5183</v>
      </c>
    </row>
    <row r="2060" spans="1:10" x14ac:dyDescent="0.25">
      <c r="A2060" s="15" t="s">
        <v>4199</v>
      </c>
      <c r="B2060" s="41" t="str">
        <f>HYPERLINK(Table1[[#This Row],[Link]], Table1[[#This Row],[Pattern w/out Hyperlink]])</f>
        <v>Repose</v>
      </c>
      <c r="C2060" s="39">
        <f t="shared" si="32"/>
        <v>9</v>
      </c>
      <c r="D2060" s="39" t="s">
        <v>2494</v>
      </c>
      <c r="E2060" s="39" t="s">
        <v>1466</v>
      </c>
      <c r="F2060" s="10">
        <f>Table1[[#This Row],[USD Pricing]]*Exchange!$A$1</f>
        <v>99.49799999999999</v>
      </c>
      <c r="G2060" s="10">
        <v>71.069999999999993</v>
      </c>
      <c r="H2060" s="8" t="s">
        <v>4200</v>
      </c>
      <c r="I2060" s="39" t="s">
        <v>1598</v>
      </c>
      <c r="J2060" s="40" t="s">
        <v>5150</v>
      </c>
    </row>
    <row r="2061" spans="1:10" ht="28.5" x14ac:dyDescent="0.25">
      <c r="A2061" s="15" t="s">
        <v>778</v>
      </c>
      <c r="B2061" s="41" t="str">
        <f>HYPERLINK(Table1[[#This Row],[Link]], Table1[[#This Row],[Pattern w/out Hyperlink]])</f>
        <v>Retreat</v>
      </c>
      <c r="C2061" s="39">
        <f t="shared" si="32"/>
        <v>9</v>
      </c>
      <c r="D2061" s="39" t="s">
        <v>2668</v>
      </c>
      <c r="E2061" s="39" t="s">
        <v>1466</v>
      </c>
      <c r="F2061" s="10">
        <v>95.25</v>
      </c>
      <c r="G2061" s="10"/>
      <c r="H2061" s="8" t="s">
        <v>8383</v>
      </c>
      <c r="I2061" s="39" t="s">
        <v>0</v>
      </c>
      <c r="J2061" s="40" t="s">
        <v>8384</v>
      </c>
    </row>
    <row r="2062" spans="1:10" x14ac:dyDescent="0.25">
      <c r="A2062" s="15" t="s">
        <v>4046</v>
      </c>
      <c r="B2062" s="41" t="str">
        <f>HYPERLINK(Table1[[#This Row],[Link]], Table1[[#This Row],[Pattern w/out Hyperlink]])</f>
        <v>Retro</v>
      </c>
      <c r="C2062" s="39">
        <f t="shared" si="32"/>
        <v>9</v>
      </c>
      <c r="D2062" s="39" t="s">
        <v>24</v>
      </c>
      <c r="E2062" s="39" t="s">
        <v>1466</v>
      </c>
      <c r="F2062" s="10">
        <f>Table1[[#This Row],[USD Pricing]]*Exchange!$A$1</f>
        <v>97.929999999999993</v>
      </c>
      <c r="G2062" s="10">
        <v>69.95</v>
      </c>
      <c r="H2062" s="8" t="s">
        <v>7073</v>
      </c>
      <c r="I2062" s="39" t="s">
        <v>0</v>
      </c>
      <c r="J2062" s="40" t="s">
        <v>5388</v>
      </c>
    </row>
    <row r="2063" spans="1:10" ht="28.5" x14ac:dyDescent="0.25">
      <c r="A2063" s="15" t="s">
        <v>3777</v>
      </c>
      <c r="B2063" s="41" t="str">
        <f>HYPERLINK(Table1[[#This Row],[Link]], Table1[[#This Row],[Pattern w/out Hyperlink]])</f>
        <v>Riva</v>
      </c>
      <c r="C2063" s="39">
        <f t="shared" si="32"/>
        <v>9</v>
      </c>
      <c r="D2063" s="39" t="s">
        <v>21</v>
      </c>
      <c r="E2063" s="39" t="s">
        <v>1466</v>
      </c>
      <c r="F2063" s="10">
        <v>96</v>
      </c>
      <c r="G2063" s="10"/>
      <c r="H2063" s="8" t="s">
        <v>4962</v>
      </c>
      <c r="I2063" s="39" t="s">
        <v>5090</v>
      </c>
      <c r="J2063" s="40" t="s">
        <v>5297</v>
      </c>
    </row>
    <row r="2064" spans="1:10" x14ac:dyDescent="0.25">
      <c r="A2064" s="15" t="s">
        <v>4678</v>
      </c>
      <c r="B2064" s="41" t="str">
        <f>HYPERLINK(Table1[[#This Row],[Link]], Table1[[#This Row],[Pattern w/out Hyperlink]])</f>
        <v>River</v>
      </c>
      <c r="C2064" s="39">
        <f t="shared" si="32"/>
        <v>9</v>
      </c>
      <c r="D2064" s="39" t="s">
        <v>22</v>
      </c>
      <c r="E2064" s="39" t="s">
        <v>1466</v>
      </c>
      <c r="F2064" s="10">
        <f>Table1[[#This Row],[USD Pricing]]*Exchange!$A$1</f>
        <v>96.53</v>
      </c>
      <c r="G2064" s="10">
        <v>68.95</v>
      </c>
      <c r="H2064" s="8" t="s">
        <v>7809</v>
      </c>
      <c r="I2064" s="39" t="s">
        <v>0</v>
      </c>
      <c r="J2064" s="40" t="s">
        <v>7810</v>
      </c>
    </row>
    <row r="2065" spans="1:10" ht="28.5" x14ac:dyDescent="0.25">
      <c r="A2065" s="15" t="s">
        <v>3529</v>
      </c>
      <c r="B2065" s="41" t="str">
        <f>HYPERLINK(Table1[[#This Row],[Link]], Table1[[#This Row],[Pattern w/out Hyperlink]])</f>
        <v>Sabi</v>
      </c>
      <c r="C2065" s="39">
        <f t="shared" si="32"/>
        <v>9</v>
      </c>
      <c r="D2065" s="39" t="s">
        <v>3509</v>
      </c>
      <c r="E2065" s="39" t="s">
        <v>1466</v>
      </c>
      <c r="F2065" s="10">
        <f>Table1[[#This Row],[USD Pricing]]*Exchange!$A$1</f>
        <v>103.642</v>
      </c>
      <c r="G2065" s="10">
        <v>74.03</v>
      </c>
      <c r="H2065" s="8" t="s">
        <v>3591</v>
      </c>
      <c r="I2065" s="39" t="s">
        <v>1598</v>
      </c>
      <c r="J2065" s="40" t="s">
        <v>5582</v>
      </c>
    </row>
    <row r="2066" spans="1:10" x14ac:dyDescent="0.25">
      <c r="A2066" s="15" t="s">
        <v>2620</v>
      </c>
      <c r="B2066" s="41" t="str">
        <f>HYPERLINK(Table1[[#This Row],[Link]], Table1[[#This Row],[Pattern w/out Hyperlink]])</f>
        <v>Sanibel</v>
      </c>
      <c r="C2066" s="39">
        <f t="shared" si="32"/>
        <v>9</v>
      </c>
      <c r="D2066" s="39" t="s">
        <v>2494</v>
      </c>
      <c r="E2066" s="39" t="s">
        <v>1466</v>
      </c>
      <c r="F2066" s="10">
        <f>Table1[[#This Row],[USD Pricing]]*Exchange!$A$1</f>
        <v>98.055999999999997</v>
      </c>
      <c r="G2066" s="10">
        <v>70.040000000000006</v>
      </c>
      <c r="H2066" s="8" t="s">
        <v>2621</v>
      </c>
      <c r="I2066" s="39" t="s">
        <v>1598</v>
      </c>
      <c r="J2066" s="40" t="s">
        <v>5162</v>
      </c>
    </row>
    <row r="2067" spans="1:10" ht="42.75" x14ac:dyDescent="0.25">
      <c r="A2067" s="15" t="s">
        <v>3530</v>
      </c>
      <c r="B2067" s="41" t="str">
        <f>HYPERLINK(Table1[[#This Row],[Link]], Table1[[#This Row],[Pattern w/out Hyperlink]])</f>
        <v>Savanna</v>
      </c>
      <c r="C2067" s="39">
        <f t="shared" si="32"/>
        <v>9</v>
      </c>
      <c r="D2067" s="39" t="s">
        <v>3509</v>
      </c>
      <c r="E2067" s="39" t="s">
        <v>1466</v>
      </c>
      <c r="F2067" s="10">
        <f>Table1[[#This Row],[USD Pricing]]*Exchange!$A$1</f>
        <v>103.32</v>
      </c>
      <c r="G2067" s="10">
        <v>73.8</v>
      </c>
      <c r="H2067" s="32" t="s">
        <v>3592</v>
      </c>
      <c r="I2067" s="39" t="s">
        <v>5090</v>
      </c>
      <c r="J2067" s="40" t="s">
        <v>5583</v>
      </c>
    </row>
    <row r="2068" spans="1:10" x14ac:dyDescent="0.25">
      <c r="A2068" s="15" t="s">
        <v>5313</v>
      </c>
      <c r="B2068" s="41" t="str">
        <f>HYPERLINK(Table1[[#This Row],[Link]], Table1[[#This Row],[Pattern w/out Hyperlink]])</f>
        <v>Seabed</v>
      </c>
      <c r="C2068" s="39">
        <f t="shared" si="32"/>
        <v>9</v>
      </c>
      <c r="D2068" s="39" t="s">
        <v>21</v>
      </c>
      <c r="E2068" s="39" t="s">
        <v>1466</v>
      </c>
      <c r="F2068" s="10">
        <v>101</v>
      </c>
      <c r="G2068" s="10"/>
      <c r="H2068" s="8" t="s">
        <v>4969</v>
      </c>
      <c r="I2068" s="39" t="s">
        <v>0</v>
      </c>
      <c r="J2068" s="40" t="s">
        <v>5149</v>
      </c>
    </row>
    <row r="2069" spans="1:10" ht="28.5" x14ac:dyDescent="0.25">
      <c r="A2069" s="15" t="s">
        <v>831</v>
      </c>
      <c r="B2069" s="42" t="str">
        <f>HYPERLINK(Table1[[#This Row],[Link]], Table1[[#This Row],[Pattern w/out Hyperlink]])</f>
        <v>Sendal</v>
      </c>
      <c r="C2069" s="39">
        <f t="shared" si="32"/>
        <v>9</v>
      </c>
      <c r="D2069" s="39" t="s">
        <v>23</v>
      </c>
      <c r="E2069" s="39" t="s">
        <v>1466</v>
      </c>
      <c r="F2069" s="10">
        <v>97.25</v>
      </c>
      <c r="G2069" s="10"/>
      <c r="H2069" s="8" t="s">
        <v>1447</v>
      </c>
      <c r="I2069" s="39" t="s">
        <v>0</v>
      </c>
      <c r="J2069" s="40" t="s">
        <v>5454</v>
      </c>
    </row>
    <row r="2070" spans="1:10" x14ac:dyDescent="0.25">
      <c r="A2070" s="15" t="s">
        <v>6436</v>
      </c>
      <c r="B2070" s="41" t="str">
        <f>HYPERLINK(Table1[[#This Row],[Link]], Table1[[#This Row],[Pattern w/out Hyperlink]])</f>
        <v>Shire</v>
      </c>
      <c r="C2070" s="39">
        <f t="shared" si="32"/>
        <v>9</v>
      </c>
      <c r="D2070" s="39" t="s">
        <v>28</v>
      </c>
      <c r="E2070" s="39" t="s">
        <v>1466</v>
      </c>
      <c r="F2070" s="10">
        <f>Table1[[#This Row],[USD Pricing]]*Exchange!$A$1</f>
        <v>102.89999999999999</v>
      </c>
      <c r="G2070" s="10">
        <v>73.5</v>
      </c>
      <c r="H2070" s="8" t="s">
        <v>6437</v>
      </c>
      <c r="I2070" s="39" t="s">
        <v>5090</v>
      </c>
      <c r="J2070" s="40" t="s">
        <v>6438</v>
      </c>
    </row>
    <row r="2071" spans="1:10" x14ac:dyDescent="0.25">
      <c r="A2071" s="15" t="s">
        <v>2627</v>
      </c>
      <c r="B2071" s="41" t="str">
        <f>HYPERLINK(Table1[[#This Row],[Link]], Table1[[#This Row],[Pattern w/out Hyperlink]])</f>
        <v>Shoreline</v>
      </c>
      <c r="C2071" s="39">
        <f t="shared" si="32"/>
        <v>9</v>
      </c>
      <c r="D2071" s="39" t="s">
        <v>21</v>
      </c>
      <c r="E2071" s="39" t="s">
        <v>1466</v>
      </c>
      <c r="F2071" s="10">
        <v>104</v>
      </c>
      <c r="G2071" s="10"/>
      <c r="H2071" s="8" t="s">
        <v>4974</v>
      </c>
      <c r="I2071" s="39" t="s">
        <v>0</v>
      </c>
      <c r="J2071" s="40" t="s">
        <v>5224</v>
      </c>
    </row>
    <row r="2072" spans="1:10" x14ac:dyDescent="0.25">
      <c r="A2072" s="15" t="s">
        <v>4975</v>
      </c>
      <c r="B2072" s="41" t="str">
        <f>HYPERLINK(Table1[[#This Row],[Link]], Table1[[#This Row],[Pattern w/out Hyperlink]])</f>
        <v>Shower</v>
      </c>
      <c r="C2072" s="39">
        <f t="shared" si="32"/>
        <v>9</v>
      </c>
      <c r="D2072" s="39" t="s">
        <v>21</v>
      </c>
      <c r="E2072" s="39" t="s">
        <v>1466</v>
      </c>
      <c r="F2072" s="10">
        <v>101</v>
      </c>
      <c r="G2072" s="10"/>
      <c r="H2072" s="8" t="s">
        <v>4976</v>
      </c>
      <c r="I2072" s="39" t="s">
        <v>0</v>
      </c>
      <c r="J2072" s="40" t="s">
        <v>5149</v>
      </c>
    </row>
    <row r="2073" spans="1:10" x14ac:dyDescent="0.25">
      <c r="A2073" s="15" t="s">
        <v>8128</v>
      </c>
      <c r="B2073" s="41" t="str">
        <f>HYPERLINK(Table1[[#This Row],[Link]], Table1[[#This Row],[Pattern w/out Hyperlink]])</f>
        <v>Silva</v>
      </c>
      <c r="C2073" s="39">
        <f t="shared" si="32"/>
        <v>9</v>
      </c>
      <c r="D2073" s="39" t="s">
        <v>23</v>
      </c>
      <c r="E2073" s="39" t="s">
        <v>1466</v>
      </c>
      <c r="F2073" s="10">
        <v>100.75</v>
      </c>
      <c r="G2073" s="10"/>
      <c r="H2073" s="8" t="s">
        <v>8129</v>
      </c>
      <c r="I2073" s="39" t="s">
        <v>0</v>
      </c>
      <c r="J2073" s="40" t="s">
        <v>5352</v>
      </c>
    </row>
    <row r="2074" spans="1:10" x14ac:dyDescent="0.25">
      <c r="A2074" s="15" t="s">
        <v>3063</v>
      </c>
      <c r="B2074" s="41" t="str">
        <f>HYPERLINK(Table1[[#This Row],[Link]], Table1[[#This Row],[Pattern w/out Hyperlink]])</f>
        <v>Social Dance</v>
      </c>
      <c r="C2074" s="39">
        <f t="shared" si="32"/>
        <v>9</v>
      </c>
      <c r="D2074" s="39" t="s">
        <v>27</v>
      </c>
      <c r="E2074" s="39" t="s">
        <v>1466</v>
      </c>
      <c r="F2074" s="10">
        <v>102.75</v>
      </c>
      <c r="G2074" s="10"/>
      <c r="H2074" s="15" t="s">
        <v>3064</v>
      </c>
      <c r="I2074" s="39" t="s">
        <v>0</v>
      </c>
      <c r="J2074" s="40" t="s">
        <v>5144</v>
      </c>
    </row>
    <row r="2075" spans="1:10" ht="28.5" x14ac:dyDescent="0.25">
      <c r="A2075" s="15" t="s">
        <v>8689</v>
      </c>
      <c r="B2075" s="41" t="str">
        <f>HYPERLINK(Table1[[#This Row],[Link]], Table1[[#This Row],[Pattern w/out Hyperlink]])</f>
        <v>Soft Static</v>
      </c>
      <c r="C2075" s="39">
        <f t="shared" si="32"/>
        <v>9</v>
      </c>
      <c r="D2075" s="39" t="s">
        <v>8491</v>
      </c>
      <c r="E2075" s="39" t="s">
        <v>1466</v>
      </c>
      <c r="F2075" s="10">
        <v>98</v>
      </c>
      <c r="G2075" s="10"/>
      <c r="H2075" s="8" t="s">
        <v>8690</v>
      </c>
      <c r="I2075" s="39" t="s">
        <v>0</v>
      </c>
      <c r="J2075" s="40" t="s">
        <v>8691</v>
      </c>
    </row>
    <row r="2076" spans="1:10" ht="28.5" x14ac:dyDescent="0.25">
      <c r="A2076" s="15" t="s">
        <v>6983</v>
      </c>
      <c r="B2076" s="41" t="str">
        <f>HYPERLINK(Table1[[#This Row],[Link]], Table1[[#This Row],[Pattern w/out Hyperlink]])</f>
        <v>Soft Stripe 554</v>
      </c>
      <c r="C2076" s="39">
        <f t="shared" si="32"/>
        <v>9</v>
      </c>
      <c r="D2076" s="39" t="s">
        <v>28</v>
      </c>
      <c r="E2076" s="39" t="s">
        <v>1466</v>
      </c>
      <c r="F2076" s="10">
        <f>Table1[[#This Row],[USD Pricing]]*Exchange!$A$1</f>
        <v>98</v>
      </c>
      <c r="G2076" s="10">
        <v>70</v>
      </c>
      <c r="H2076" s="8" t="s">
        <v>6984</v>
      </c>
      <c r="I2076" s="39" t="s">
        <v>0</v>
      </c>
      <c r="J2076" s="40" t="s">
        <v>6985</v>
      </c>
    </row>
    <row r="2077" spans="1:10" x14ac:dyDescent="0.25">
      <c r="A2077" s="15" t="s">
        <v>8692</v>
      </c>
      <c r="B2077" s="41" t="str">
        <f>HYPERLINK(Table1[[#This Row],[Link]], Table1[[#This Row],[Pattern w/out Hyperlink]])</f>
        <v>Spectral Array</v>
      </c>
      <c r="C2077" s="39">
        <f t="shared" si="32"/>
        <v>9</v>
      </c>
      <c r="D2077" s="39" t="s">
        <v>8491</v>
      </c>
      <c r="E2077" s="39" t="s">
        <v>1466</v>
      </c>
      <c r="F2077" s="10">
        <v>105</v>
      </c>
      <c r="G2077" s="10"/>
      <c r="H2077" s="8" t="s">
        <v>8693</v>
      </c>
      <c r="I2077" s="39" t="s">
        <v>0</v>
      </c>
      <c r="J2077" s="40" t="s">
        <v>5144</v>
      </c>
    </row>
    <row r="2078" spans="1:10" x14ac:dyDescent="0.25">
      <c r="A2078" s="15" t="s">
        <v>7699</v>
      </c>
      <c r="B2078" s="41" t="str">
        <f>HYPERLINK(Table1[[#This Row],[Link]], Table1[[#This Row],[Pattern w/out Hyperlink]])</f>
        <v>Spree</v>
      </c>
      <c r="C2078" s="39">
        <f t="shared" si="32"/>
        <v>9</v>
      </c>
      <c r="D2078" s="39" t="s">
        <v>27</v>
      </c>
      <c r="E2078" s="39" t="s">
        <v>1466</v>
      </c>
      <c r="F2078" s="10">
        <v>97.75</v>
      </c>
      <c r="G2078" s="10"/>
      <c r="H2078" s="8" t="s">
        <v>7700</v>
      </c>
      <c r="I2078" s="39" t="s">
        <v>0</v>
      </c>
      <c r="J2078" s="40" t="s">
        <v>5173</v>
      </c>
    </row>
    <row r="2079" spans="1:10" x14ac:dyDescent="0.25">
      <c r="A2079" s="15" t="s">
        <v>927</v>
      </c>
      <c r="B2079" s="42" t="str">
        <f>HYPERLINK(Table1[[#This Row],[Link]], Table1[[#This Row],[Pattern w/out Hyperlink]])</f>
        <v>Starboard</v>
      </c>
      <c r="C2079" s="39">
        <f t="shared" si="32"/>
        <v>9</v>
      </c>
      <c r="D2079" s="39" t="s">
        <v>21</v>
      </c>
      <c r="E2079" s="39" t="s">
        <v>1466</v>
      </c>
      <c r="F2079" s="10">
        <v>99</v>
      </c>
      <c r="G2079" s="10"/>
      <c r="H2079" s="8" t="s">
        <v>2360</v>
      </c>
      <c r="I2079" s="39" t="s">
        <v>0</v>
      </c>
      <c r="J2079" s="40" t="s">
        <v>5210</v>
      </c>
    </row>
    <row r="2080" spans="1:10" x14ac:dyDescent="0.25">
      <c r="A2080" s="15" t="s">
        <v>3534</v>
      </c>
      <c r="B2080" s="41" t="str">
        <f>HYPERLINK(Table1[[#This Row],[Link]], Table1[[#This Row],[Pattern w/out Hyperlink]])</f>
        <v>Steelcut Quartet</v>
      </c>
      <c r="C2080" s="39">
        <f t="shared" si="32"/>
        <v>9</v>
      </c>
      <c r="D2080" s="39" t="s">
        <v>3509</v>
      </c>
      <c r="E2080" s="39" t="s">
        <v>1466</v>
      </c>
      <c r="F2080" s="10">
        <f>Table1[[#This Row],[USD Pricing]]*Exchange!$A$1</f>
        <v>104.27200000000001</v>
      </c>
      <c r="G2080" s="10">
        <v>74.48</v>
      </c>
      <c r="H2080" s="8" t="s">
        <v>3595</v>
      </c>
      <c r="I2080" s="39" t="s">
        <v>1598</v>
      </c>
      <c r="J2080" s="40" t="s">
        <v>5436</v>
      </c>
    </row>
    <row r="2081" spans="1:10" x14ac:dyDescent="0.25">
      <c r="A2081" s="15" t="s">
        <v>3536</v>
      </c>
      <c r="B2081" s="41" t="str">
        <f>HYPERLINK(Table1[[#This Row],[Link]], Table1[[#This Row],[Pattern w/out Hyperlink]])</f>
        <v>Still</v>
      </c>
      <c r="C2081" s="39">
        <f t="shared" si="32"/>
        <v>9</v>
      </c>
      <c r="D2081" s="39" t="s">
        <v>3509</v>
      </c>
      <c r="E2081" s="39" t="s">
        <v>1466</v>
      </c>
      <c r="F2081" s="10">
        <f>Table1[[#This Row],[USD Pricing]]*Exchange!$A$1</f>
        <v>97.02</v>
      </c>
      <c r="G2081" s="10">
        <v>69.3</v>
      </c>
      <c r="H2081" s="8" t="s">
        <v>3597</v>
      </c>
      <c r="I2081" s="39" t="s">
        <v>1598</v>
      </c>
      <c r="J2081" s="40" t="s">
        <v>5266</v>
      </c>
    </row>
    <row r="2082" spans="1:10" ht="28.5" x14ac:dyDescent="0.25">
      <c r="A2082" s="15" t="s">
        <v>4053</v>
      </c>
      <c r="B2082" s="41" t="str">
        <f>HYPERLINK(Table1[[#This Row],[Link]], Table1[[#This Row],[Pattern w/out Hyperlink]])</f>
        <v>Sula</v>
      </c>
      <c r="C2082" s="39">
        <f t="shared" si="32"/>
        <v>9</v>
      </c>
      <c r="D2082" s="39" t="s">
        <v>24</v>
      </c>
      <c r="E2082" s="39" t="s">
        <v>1466</v>
      </c>
      <c r="F2082" s="10">
        <f>Table1[[#This Row],[USD Pricing]]*Exchange!$A$1</f>
        <v>102.83</v>
      </c>
      <c r="G2082" s="10">
        <v>73.45</v>
      </c>
      <c r="H2082" s="8" t="s">
        <v>7090</v>
      </c>
      <c r="I2082" s="39" t="s">
        <v>0</v>
      </c>
      <c r="J2082" s="40" t="s">
        <v>5192</v>
      </c>
    </row>
    <row r="2083" spans="1:10" ht="28.5" x14ac:dyDescent="0.25">
      <c r="A2083" s="15" t="s">
        <v>952</v>
      </c>
      <c r="B2083" s="42" t="str">
        <f>HYPERLINK(Table1[[#This Row],[Link]], Table1[[#This Row],[Pattern w/out Hyperlink]])</f>
        <v>Sunny</v>
      </c>
      <c r="C2083" s="39">
        <f t="shared" si="32"/>
        <v>9</v>
      </c>
      <c r="D2083" s="39" t="s">
        <v>28</v>
      </c>
      <c r="E2083" s="39" t="s">
        <v>1466</v>
      </c>
      <c r="F2083" s="10">
        <f>Table1[[#This Row],[USD Pricing]]*Exchange!$A$1</f>
        <v>100.1</v>
      </c>
      <c r="G2083" s="10">
        <v>71.5</v>
      </c>
      <c r="H2083" s="8" t="s">
        <v>6455</v>
      </c>
      <c r="I2083" s="39" t="s">
        <v>0</v>
      </c>
      <c r="J2083" s="40" t="s">
        <v>5348</v>
      </c>
    </row>
    <row r="2084" spans="1:10" x14ac:dyDescent="0.25">
      <c r="A2084" s="15" t="s">
        <v>960</v>
      </c>
      <c r="B2084" s="42" t="str">
        <f>HYPERLINK(Table1[[#This Row],[Link]], Table1[[#This Row],[Pattern w/out Hyperlink]])</f>
        <v>Swivel</v>
      </c>
      <c r="C2084" s="39">
        <f t="shared" si="32"/>
        <v>9</v>
      </c>
      <c r="D2084" s="39" t="s">
        <v>22</v>
      </c>
      <c r="E2084" s="39" t="s">
        <v>1466</v>
      </c>
      <c r="F2084" s="10">
        <f>Table1[[#This Row],[USD Pricing]]*Exchange!$A$1</f>
        <v>95.899999999999991</v>
      </c>
      <c r="G2084" s="10">
        <v>68.5</v>
      </c>
      <c r="H2084" s="8" t="s">
        <v>1782</v>
      </c>
      <c r="I2084" s="39" t="s">
        <v>0</v>
      </c>
      <c r="J2084" s="40" t="s">
        <v>5154</v>
      </c>
    </row>
    <row r="2085" spans="1:10" ht="28.5" x14ac:dyDescent="0.25">
      <c r="A2085" s="15" t="s">
        <v>963</v>
      </c>
      <c r="B2085" s="42" t="str">
        <f>HYPERLINK(Table1[[#This Row],[Link]], Table1[[#This Row],[Pattern w/out Hyperlink]])</f>
        <v>Sync</v>
      </c>
      <c r="C2085" s="39">
        <f t="shared" si="32"/>
        <v>9</v>
      </c>
      <c r="D2085" s="39" t="s">
        <v>22</v>
      </c>
      <c r="E2085" s="39" t="s">
        <v>1466</v>
      </c>
      <c r="F2085" s="10">
        <f>Table1[[#This Row],[USD Pricing]]*Exchange!$A$1</f>
        <v>97.3</v>
      </c>
      <c r="G2085" s="10">
        <v>69.5</v>
      </c>
      <c r="H2085" s="8" t="s">
        <v>1783</v>
      </c>
      <c r="I2085" s="39" t="s">
        <v>0</v>
      </c>
      <c r="J2085" s="40" t="s">
        <v>5192</v>
      </c>
    </row>
    <row r="2086" spans="1:10" x14ac:dyDescent="0.25">
      <c r="A2086" s="15" t="s">
        <v>2646</v>
      </c>
      <c r="B2086" s="41" t="str">
        <f>HYPERLINK(Table1[[#This Row],[Link]], Table1[[#This Row],[Pattern w/out Hyperlink]])</f>
        <v>Tandem</v>
      </c>
      <c r="C2086" s="39">
        <f t="shared" si="32"/>
        <v>9</v>
      </c>
      <c r="D2086" s="39" t="s">
        <v>2494</v>
      </c>
      <c r="E2086" s="39" t="s">
        <v>1466</v>
      </c>
      <c r="F2086" s="10">
        <f>Table1[[#This Row],[USD Pricing]]*Exchange!$A$1</f>
        <v>99.49799999999999</v>
      </c>
      <c r="G2086" s="10">
        <v>71.069999999999993</v>
      </c>
      <c r="H2086" s="8" t="s">
        <v>2647</v>
      </c>
      <c r="I2086" s="39" t="s">
        <v>0</v>
      </c>
      <c r="J2086" s="40" t="s">
        <v>5413</v>
      </c>
    </row>
    <row r="2087" spans="1:10" x14ac:dyDescent="0.25">
      <c r="A2087" s="15" t="s">
        <v>7620</v>
      </c>
      <c r="B2087" s="41" t="str">
        <f>HYPERLINK(Table1[[#This Row],[Link]], Table1[[#This Row],[Pattern w/out Hyperlink]])</f>
        <v>Teamwork</v>
      </c>
      <c r="C2087" s="39">
        <f t="shared" si="32"/>
        <v>9</v>
      </c>
      <c r="D2087" s="39" t="s">
        <v>21</v>
      </c>
      <c r="E2087" s="39" t="s">
        <v>1466</v>
      </c>
      <c r="F2087" s="10">
        <v>97</v>
      </c>
      <c r="G2087" s="10"/>
      <c r="H2087" s="8" t="s">
        <v>7621</v>
      </c>
      <c r="I2087" s="39" t="s">
        <v>0</v>
      </c>
      <c r="J2087" s="40" t="s">
        <v>5211</v>
      </c>
    </row>
    <row r="2088" spans="1:10" ht="28.5" x14ac:dyDescent="0.25">
      <c r="A2088" s="15" t="s">
        <v>1490</v>
      </c>
      <c r="B2088" s="41" t="str">
        <f>HYPERLINK(Table1[[#This Row],[Link]], Table1[[#This Row],[Pattern w/out Hyperlink]])</f>
        <v>Three-D</v>
      </c>
      <c r="C2088" s="39">
        <f t="shared" si="32"/>
        <v>9</v>
      </c>
      <c r="D2088" s="39" t="s">
        <v>1469</v>
      </c>
      <c r="E2088" s="39" t="s">
        <v>1466</v>
      </c>
      <c r="F2088" s="10">
        <v>101</v>
      </c>
      <c r="G2088" s="10"/>
      <c r="H2088" s="8" t="s">
        <v>1522</v>
      </c>
      <c r="I2088" s="39" t="s">
        <v>0</v>
      </c>
      <c r="J2088" s="40" t="s">
        <v>5598</v>
      </c>
    </row>
    <row r="2089" spans="1:10" ht="28.5" x14ac:dyDescent="0.25">
      <c r="A2089" s="15" t="s">
        <v>1651</v>
      </c>
      <c r="B2089" s="42" t="str">
        <f>HYPERLINK(Table1[[#This Row],[Link]], Table1[[#This Row],[Pattern w/out Hyperlink]])</f>
        <v>Thrive</v>
      </c>
      <c r="C2089" s="39">
        <f t="shared" si="32"/>
        <v>9</v>
      </c>
      <c r="D2089" s="39" t="s">
        <v>22</v>
      </c>
      <c r="E2089" s="39" t="s">
        <v>1466</v>
      </c>
      <c r="F2089" s="10">
        <f>Table1[[#This Row],[USD Pricing]]*Exchange!$A$1</f>
        <v>100.1</v>
      </c>
      <c r="G2089" s="10">
        <v>71.5</v>
      </c>
      <c r="H2089" s="8" t="s">
        <v>1787</v>
      </c>
      <c r="I2089" s="39" t="s">
        <v>0</v>
      </c>
      <c r="J2089" s="40" t="s">
        <v>5156</v>
      </c>
    </row>
    <row r="2090" spans="1:10" ht="28.5" x14ac:dyDescent="0.25">
      <c r="A2090" s="15" t="s">
        <v>1652</v>
      </c>
      <c r="B2090" s="41" t="str">
        <f>HYPERLINK(Table1[[#This Row],[Link]], Table1[[#This Row],[Pattern w/out Hyperlink]])</f>
        <v>Tilt</v>
      </c>
      <c r="C2090" s="39">
        <f t="shared" si="32"/>
        <v>9</v>
      </c>
      <c r="D2090" s="39" t="s">
        <v>2494</v>
      </c>
      <c r="E2090" s="39" t="s">
        <v>1466</v>
      </c>
      <c r="F2090" s="10">
        <f>Table1[[#This Row],[USD Pricing]]*Exchange!$A$1</f>
        <v>103.82399999999998</v>
      </c>
      <c r="G2090" s="10">
        <v>74.16</v>
      </c>
      <c r="H2090" s="8" t="s">
        <v>2652</v>
      </c>
      <c r="I2090" s="39" t="s">
        <v>0</v>
      </c>
      <c r="J2090" s="40" t="s">
        <v>5443</v>
      </c>
    </row>
    <row r="2091" spans="1:10" x14ac:dyDescent="0.25">
      <c r="A2091" s="15" t="s">
        <v>1917</v>
      </c>
      <c r="B2091" s="42" t="str">
        <f>HYPERLINK(Table1[[#This Row],[Link]], Table1[[#This Row],[Pattern w/out Hyperlink]])</f>
        <v>Tiny Herringbone</v>
      </c>
      <c r="C2091" s="39">
        <f t="shared" si="32"/>
        <v>9</v>
      </c>
      <c r="D2091" s="39" t="s">
        <v>27</v>
      </c>
      <c r="E2091" s="39" t="s">
        <v>1466</v>
      </c>
      <c r="F2091" s="10">
        <v>96.5</v>
      </c>
      <c r="G2091" s="10"/>
      <c r="H2091" s="15" t="s">
        <v>1918</v>
      </c>
      <c r="I2091" s="39" t="s">
        <v>5090</v>
      </c>
      <c r="J2091" s="40" t="s">
        <v>6199</v>
      </c>
    </row>
    <row r="2092" spans="1:10" ht="28.5" x14ac:dyDescent="0.25">
      <c r="A2092" s="15" t="s">
        <v>7644</v>
      </c>
      <c r="B2092" s="41" t="str">
        <f>HYPERLINK(Table1[[#This Row],[Link]], Table1[[#This Row],[Pattern w/out Hyperlink]])</f>
        <v>Toile</v>
      </c>
      <c r="C2092" s="39">
        <f t="shared" si="32"/>
        <v>9</v>
      </c>
      <c r="D2092" s="39" t="s">
        <v>98</v>
      </c>
      <c r="E2092" s="39" t="s">
        <v>1466</v>
      </c>
      <c r="F2092" s="10">
        <f>Table1[[#This Row],[USD Pricing]]*Exchange!$A$1</f>
        <v>105</v>
      </c>
      <c r="G2092" s="10">
        <v>75</v>
      </c>
      <c r="H2092" s="8" t="s">
        <v>7645</v>
      </c>
      <c r="I2092" s="39" t="s">
        <v>1598</v>
      </c>
      <c r="J2092" s="40" t="s">
        <v>5369</v>
      </c>
    </row>
    <row r="2093" spans="1:10" x14ac:dyDescent="0.25">
      <c r="A2093" s="15" t="s">
        <v>4316</v>
      </c>
      <c r="B2093" s="41" t="str">
        <f>HYPERLINK(Table1[[#This Row],[Link]], Table1[[#This Row],[Pattern w/out Hyperlink]])</f>
        <v>Trapunto</v>
      </c>
      <c r="C2093" s="39">
        <f t="shared" si="32"/>
        <v>9</v>
      </c>
      <c r="D2093" s="39" t="s">
        <v>2680</v>
      </c>
      <c r="E2093" s="39" t="s">
        <v>1466</v>
      </c>
      <c r="F2093" s="10">
        <f>Table1[[#This Row],[USD Pricing]]*Exchange!$A$1</f>
        <v>97.929999999999993</v>
      </c>
      <c r="G2093" s="10">
        <v>69.95</v>
      </c>
      <c r="H2093" s="8" t="s">
        <v>7241</v>
      </c>
      <c r="I2093" s="39" t="s">
        <v>0</v>
      </c>
      <c r="J2093" s="40" t="s">
        <v>6081</v>
      </c>
    </row>
    <row r="2094" spans="1:10" ht="28.5" x14ac:dyDescent="0.25">
      <c r="A2094" s="15" t="s">
        <v>2117</v>
      </c>
      <c r="B2094" s="42" t="str">
        <f>HYPERLINK(Table1[[#This Row],[Link]], Table1[[#This Row],[Pattern w/out Hyperlink]])</f>
        <v>Trefoil</v>
      </c>
      <c r="C2094" s="39">
        <f t="shared" si="32"/>
        <v>9</v>
      </c>
      <c r="D2094" s="39" t="s">
        <v>28</v>
      </c>
      <c r="E2094" s="39" t="s">
        <v>1466</v>
      </c>
      <c r="F2094" s="10">
        <f>Table1[[#This Row],[USD Pricing]]*Exchange!$A$1</f>
        <v>102.19999999999999</v>
      </c>
      <c r="G2094" s="10">
        <v>73</v>
      </c>
      <c r="H2094" s="8" t="s">
        <v>6515</v>
      </c>
      <c r="I2094" s="39" t="s">
        <v>0</v>
      </c>
      <c r="J2094" s="40" t="s">
        <v>6015</v>
      </c>
    </row>
    <row r="2095" spans="1:10" ht="28.5" x14ac:dyDescent="0.25">
      <c r="A2095" s="15" t="s">
        <v>990</v>
      </c>
      <c r="B2095" s="41" t="str">
        <f>HYPERLINK(Table1[[#This Row],[Link]], Table1[[#This Row],[Pattern w/out Hyperlink]])</f>
        <v>Tuft</v>
      </c>
      <c r="C2095" s="39">
        <f t="shared" si="32"/>
        <v>9</v>
      </c>
      <c r="D2095" s="39" t="s">
        <v>98</v>
      </c>
      <c r="E2095" s="39" t="s">
        <v>1466</v>
      </c>
      <c r="F2095" s="10">
        <f>Table1[[#This Row],[USD Pricing]]*Exchange!$A$1</f>
        <v>99.399999999999991</v>
      </c>
      <c r="G2095" s="10">
        <v>71</v>
      </c>
      <c r="H2095" s="8" t="s">
        <v>7643</v>
      </c>
      <c r="I2095" s="39" t="s">
        <v>1598</v>
      </c>
      <c r="J2095" s="40" t="s">
        <v>5370</v>
      </c>
    </row>
    <row r="2096" spans="1:10" ht="28.5" x14ac:dyDescent="0.25">
      <c r="A2096" s="15" t="s">
        <v>993</v>
      </c>
      <c r="B2096" s="41" t="str">
        <f>HYPERLINK(Table1[[#This Row],[Link]], Table1[[#This Row],[Pattern w/out Hyperlink]])</f>
        <v>Tweed</v>
      </c>
      <c r="C2096" s="39">
        <f t="shared" si="32"/>
        <v>9</v>
      </c>
      <c r="D2096" s="39" t="s">
        <v>98</v>
      </c>
      <c r="E2096" s="39" t="s">
        <v>1466</v>
      </c>
      <c r="F2096" s="10">
        <f>Table1[[#This Row],[USD Pricing]]*Exchange!$A$1</f>
        <v>105</v>
      </c>
      <c r="G2096" s="10">
        <v>75</v>
      </c>
      <c r="H2096" s="8" t="s">
        <v>7646</v>
      </c>
      <c r="I2096" s="39" t="s">
        <v>1598</v>
      </c>
      <c r="J2096" s="40" t="s">
        <v>5362</v>
      </c>
    </row>
    <row r="2097" spans="1:10" x14ac:dyDescent="0.25">
      <c r="A2097" s="15" t="s">
        <v>3540</v>
      </c>
      <c r="B2097" s="41" t="str">
        <f>HYPERLINK(Table1[[#This Row],[Link]], Table1[[#This Row],[Pattern w/out Hyperlink]])</f>
        <v>Twill Weave</v>
      </c>
      <c r="C2097" s="39">
        <f t="shared" si="32"/>
        <v>9</v>
      </c>
      <c r="D2097" s="39" t="s">
        <v>3509</v>
      </c>
      <c r="E2097" s="39" t="s">
        <v>1466</v>
      </c>
      <c r="F2097" s="10">
        <f>Table1[[#This Row],[USD Pricing]]*Exchange!$A$1</f>
        <v>96.389999999999986</v>
      </c>
      <c r="G2097" s="10">
        <v>68.849999999999994</v>
      </c>
      <c r="H2097" s="8" t="s">
        <v>3601</v>
      </c>
      <c r="I2097" s="39" t="s">
        <v>1598</v>
      </c>
      <c r="J2097" s="40" t="s">
        <v>5436</v>
      </c>
    </row>
    <row r="2098" spans="1:10" x14ac:dyDescent="0.25">
      <c r="A2098" s="15" t="s">
        <v>8439</v>
      </c>
      <c r="B2098" s="41" t="str">
        <f>HYPERLINK(Table1[[#This Row],[Link]], Table1[[#This Row],[Pattern w/out Hyperlink]])</f>
        <v>Utmost II</v>
      </c>
      <c r="C2098" s="39">
        <f t="shared" si="32"/>
        <v>9</v>
      </c>
      <c r="D2098" s="39" t="s">
        <v>2668</v>
      </c>
      <c r="E2098" s="39" t="s">
        <v>1466</v>
      </c>
      <c r="F2098" s="10">
        <v>98</v>
      </c>
      <c r="G2098" s="10"/>
      <c r="H2098" s="8" t="s">
        <v>8440</v>
      </c>
      <c r="I2098" s="39" t="s">
        <v>1598</v>
      </c>
      <c r="J2098" s="40" t="s">
        <v>5144</v>
      </c>
    </row>
    <row r="2099" spans="1:10" x14ac:dyDescent="0.25">
      <c r="A2099" s="15" t="s">
        <v>5027</v>
      </c>
      <c r="B2099" s="41" t="str">
        <f>HYPERLINK(Table1[[#This Row],[Link]], Table1[[#This Row],[Pattern w/out Hyperlink]])</f>
        <v>Valencia</v>
      </c>
      <c r="C2099" s="39">
        <f t="shared" si="32"/>
        <v>9</v>
      </c>
      <c r="D2099" s="39" t="s">
        <v>21</v>
      </c>
      <c r="E2099" s="39" t="s">
        <v>1466</v>
      </c>
      <c r="F2099" s="10">
        <v>97</v>
      </c>
      <c r="G2099" s="10"/>
      <c r="H2099" s="8" t="s">
        <v>5028</v>
      </c>
      <c r="I2099" s="39" t="s">
        <v>0</v>
      </c>
      <c r="J2099" s="40" t="s">
        <v>5210</v>
      </c>
    </row>
    <row r="2100" spans="1:10" ht="28.5" x14ac:dyDescent="0.25">
      <c r="A2100" s="15" t="s">
        <v>1013</v>
      </c>
      <c r="B2100" s="42" t="str">
        <f>HYPERLINK(Table1[[#This Row],[Link]], Table1[[#This Row],[Pattern w/out Hyperlink]])</f>
        <v>Vapor</v>
      </c>
      <c r="C2100" s="39">
        <f t="shared" si="32"/>
        <v>9</v>
      </c>
      <c r="D2100" s="39" t="s">
        <v>22</v>
      </c>
      <c r="E2100" s="39" t="s">
        <v>1466</v>
      </c>
      <c r="F2100" s="10">
        <f>Table1[[#This Row],[USD Pricing]]*Exchange!$A$1</f>
        <v>103.53</v>
      </c>
      <c r="G2100" s="10">
        <v>73.95</v>
      </c>
      <c r="H2100" s="8" t="s">
        <v>1799</v>
      </c>
      <c r="I2100" s="39" t="s">
        <v>0</v>
      </c>
      <c r="J2100" s="40" t="s">
        <v>6161</v>
      </c>
    </row>
    <row r="2101" spans="1:10" ht="28.5" x14ac:dyDescent="0.25">
      <c r="A2101" s="15" t="s">
        <v>5031</v>
      </c>
      <c r="B2101" s="41" t="str">
        <f>HYPERLINK(Table1[[#This Row],[Link]], Table1[[#This Row],[Pattern w/out Hyperlink]])</f>
        <v>Veloce</v>
      </c>
      <c r="C2101" s="39">
        <f t="shared" si="32"/>
        <v>9</v>
      </c>
      <c r="D2101" s="39" t="s">
        <v>21</v>
      </c>
      <c r="E2101" s="39" t="s">
        <v>1466</v>
      </c>
      <c r="F2101" s="10">
        <v>96</v>
      </c>
      <c r="G2101" s="10"/>
      <c r="H2101" s="8" t="s">
        <v>5032</v>
      </c>
      <c r="I2101" s="39" t="s">
        <v>0</v>
      </c>
      <c r="J2101" s="40" t="s">
        <v>5334</v>
      </c>
    </row>
    <row r="2102" spans="1:10" ht="28.5" x14ac:dyDescent="0.25">
      <c r="A2102" s="15" t="s">
        <v>8454</v>
      </c>
      <c r="B2102" s="41" t="str">
        <f>HYPERLINK(Table1[[#This Row],[Link]], Table1[[#This Row],[Pattern w/out Hyperlink]])</f>
        <v>Vice Versa</v>
      </c>
      <c r="C2102" s="39">
        <f t="shared" si="32"/>
        <v>9</v>
      </c>
      <c r="D2102" s="39" t="s">
        <v>2668</v>
      </c>
      <c r="E2102" s="39" t="s">
        <v>1466</v>
      </c>
      <c r="F2102" s="10">
        <v>105</v>
      </c>
      <c r="G2102" s="10"/>
      <c r="H2102" s="8" t="s">
        <v>8455</v>
      </c>
      <c r="I2102" s="39" t="s">
        <v>0</v>
      </c>
      <c r="J2102" s="40" t="s">
        <v>8456</v>
      </c>
    </row>
    <row r="2103" spans="1:10" ht="28.5" x14ac:dyDescent="0.25">
      <c r="A2103" s="15" t="s">
        <v>7098</v>
      </c>
      <c r="B2103" s="41" t="str">
        <f>HYPERLINK(Table1[[#This Row],[Link]], Table1[[#This Row],[Pattern w/out Hyperlink]])</f>
        <v>Vista</v>
      </c>
      <c r="C2103" s="39">
        <f t="shared" si="32"/>
        <v>9</v>
      </c>
      <c r="D2103" s="39" t="s">
        <v>3628</v>
      </c>
      <c r="E2103" s="39" t="s">
        <v>1466</v>
      </c>
      <c r="F2103" s="10">
        <f>Table1[[#This Row],[USD Pricing]]*Exchange!$A$1</f>
        <v>102.19999999999999</v>
      </c>
      <c r="G2103" s="10">
        <v>73</v>
      </c>
      <c r="H2103" s="8" t="s">
        <v>7853</v>
      </c>
      <c r="I2103" s="39" t="s">
        <v>5090</v>
      </c>
      <c r="J2103" s="40" t="s">
        <v>7854</v>
      </c>
    </row>
    <row r="2104" spans="1:10" x14ac:dyDescent="0.25">
      <c r="A2104" s="15" t="s">
        <v>1048</v>
      </c>
      <c r="B2104" s="42" t="str">
        <f>HYPERLINK(Table1[[#This Row],[Link]], Table1[[#This Row],[Pattern w/out Hyperlink]])</f>
        <v>Whirl</v>
      </c>
      <c r="C2104" s="39">
        <f t="shared" si="32"/>
        <v>9</v>
      </c>
      <c r="D2104" s="39" t="s">
        <v>22</v>
      </c>
      <c r="E2104" s="39" t="s">
        <v>1466</v>
      </c>
      <c r="F2104" s="10">
        <f>Table1[[#This Row],[USD Pricing]]*Exchange!$A$1</f>
        <v>95.899999999999991</v>
      </c>
      <c r="G2104" s="10">
        <v>68.5</v>
      </c>
      <c r="H2104" s="8" t="s">
        <v>1800</v>
      </c>
      <c r="I2104" s="39" t="s">
        <v>0</v>
      </c>
      <c r="J2104" s="40" t="s">
        <v>5187</v>
      </c>
    </row>
    <row r="2105" spans="1:10" ht="28.5" x14ac:dyDescent="0.25">
      <c r="A2105" s="15" t="s">
        <v>4057</v>
      </c>
      <c r="B2105" s="41" t="str">
        <f>HYPERLINK(Table1[[#This Row],[Link]], Table1[[#This Row],[Pattern w/out Hyperlink]])</f>
        <v>Whirligig</v>
      </c>
      <c r="C2105" s="39">
        <f t="shared" si="32"/>
        <v>9</v>
      </c>
      <c r="D2105" s="39" t="s">
        <v>24</v>
      </c>
      <c r="E2105" s="39" t="s">
        <v>1466</v>
      </c>
      <c r="F2105" s="10">
        <f>Table1[[#This Row],[USD Pricing]]*Exchange!$A$1</f>
        <v>97.23</v>
      </c>
      <c r="G2105" s="10">
        <v>69.45</v>
      </c>
      <c r="H2105" s="8" t="s">
        <v>7102</v>
      </c>
      <c r="I2105" s="39" t="s">
        <v>0</v>
      </c>
      <c r="J2105" s="40" t="s">
        <v>5443</v>
      </c>
    </row>
    <row r="2106" spans="1:10" x14ac:dyDescent="0.25">
      <c r="A2106" s="15" t="s">
        <v>3922</v>
      </c>
      <c r="B2106" s="41" t="str">
        <f>HYPERLINK(Table1[[#This Row],[Link]], Table1[[#This Row],[Pattern w/out Hyperlink]])</f>
        <v>Wide Wale</v>
      </c>
      <c r="C2106" s="39">
        <f t="shared" si="32"/>
        <v>9</v>
      </c>
      <c r="D2106" s="39" t="s">
        <v>1469</v>
      </c>
      <c r="E2106" s="39" t="s">
        <v>1466</v>
      </c>
      <c r="F2106" s="10">
        <v>101</v>
      </c>
      <c r="G2106" s="10"/>
      <c r="H2106" s="8" t="s">
        <v>3923</v>
      </c>
      <c r="I2106" s="39" t="s">
        <v>5090</v>
      </c>
      <c r="J2106" s="40" t="s">
        <v>5624</v>
      </c>
    </row>
    <row r="2107" spans="1:10" ht="28.5" x14ac:dyDescent="0.25">
      <c r="A2107" s="15" t="s">
        <v>8468</v>
      </c>
      <c r="B2107" s="41" t="str">
        <f>HYPERLINK(Table1[[#This Row],[Link]], Table1[[#This Row],[Pattern w/out Hyperlink]])</f>
        <v>Woodland II</v>
      </c>
      <c r="C2107" s="39">
        <f t="shared" si="32"/>
        <v>9</v>
      </c>
      <c r="D2107" s="39" t="s">
        <v>2668</v>
      </c>
      <c r="E2107" s="39" t="s">
        <v>1466</v>
      </c>
      <c r="F2107" s="10">
        <v>96.5</v>
      </c>
      <c r="G2107" s="10"/>
      <c r="H2107" s="8" t="s">
        <v>8469</v>
      </c>
      <c r="I2107" s="39" t="s">
        <v>0</v>
      </c>
      <c r="J2107" s="40" t="s">
        <v>5377</v>
      </c>
    </row>
    <row r="2108" spans="1:10" ht="28.5" x14ac:dyDescent="0.25">
      <c r="A2108" s="15" t="s">
        <v>8730</v>
      </c>
      <c r="B2108" s="41" t="str">
        <f>HYPERLINK(Table1[[#This Row],[Link]], Table1[[#This Row],[Pattern w/out Hyperlink]])</f>
        <v>Wool Fleck</v>
      </c>
      <c r="C2108" s="39">
        <f t="shared" si="32"/>
        <v>9</v>
      </c>
      <c r="D2108" s="39" t="s">
        <v>8491</v>
      </c>
      <c r="E2108" s="39" t="s">
        <v>1466</v>
      </c>
      <c r="F2108" s="10">
        <v>103</v>
      </c>
      <c r="G2108" s="10"/>
      <c r="H2108" s="8" t="s">
        <v>8731</v>
      </c>
      <c r="I2108" s="39" t="s">
        <v>5090</v>
      </c>
      <c r="J2108" s="40" t="s">
        <v>8586</v>
      </c>
    </row>
    <row r="2109" spans="1:10" x14ac:dyDescent="0.25">
      <c r="A2109" s="15" t="s">
        <v>6857</v>
      </c>
      <c r="B2109" s="41" t="str">
        <f>HYPERLINK(Table1[[#This Row],[Link]], Table1[[#This Row],[Pattern w/out Hyperlink]])</f>
        <v>Zoetic</v>
      </c>
      <c r="C2109" s="39">
        <f t="shared" si="32"/>
        <v>9</v>
      </c>
      <c r="D2109" s="39" t="s">
        <v>28</v>
      </c>
      <c r="E2109" s="39" t="s">
        <v>1466</v>
      </c>
      <c r="F2109" s="10">
        <f>Table1[[#This Row],[USD Pricing]]*Exchange!$A$1</f>
        <v>96.039999999999992</v>
      </c>
      <c r="G2109" s="10">
        <v>68.599999999999994</v>
      </c>
      <c r="H2109" s="8" t="s">
        <v>6858</v>
      </c>
      <c r="I2109" s="39" t="s">
        <v>0</v>
      </c>
      <c r="J2109" s="40" t="s">
        <v>5144</v>
      </c>
    </row>
    <row r="2110" spans="1:10" x14ac:dyDescent="0.25">
      <c r="A2110" s="15" t="s">
        <v>1468</v>
      </c>
      <c r="B2110" s="41" t="str">
        <f>HYPERLINK(Table1[[#This Row],[Link]], Table1[[#This Row],[Pattern w/out Hyperlink]])</f>
        <v>Acolyte</v>
      </c>
      <c r="C2110" s="39">
        <f t="shared" si="32"/>
        <v>10</v>
      </c>
      <c r="D2110" s="39" t="s">
        <v>1469</v>
      </c>
      <c r="E2110" s="39" t="s">
        <v>1466</v>
      </c>
      <c r="F2110" s="10">
        <v>115</v>
      </c>
      <c r="G2110" s="10"/>
      <c r="H2110" s="8" t="s">
        <v>1495</v>
      </c>
      <c r="I2110" s="39" t="s">
        <v>5090</v>
      </c>
      <c r="J2110" s="40" t="s">
        <v>5144</v>
      </c>
    </row>
    <row r="2111" spans="1:10" ht="28.5" x14ac:dyDescent="0.25">
      <c r="A2111" s="15" t="s">
        <v>8089</v>
      </c>
      <c r="B2111" s="41" t="str">
        <f>HYPERLINK(Table1[[#This Row],[Link]], Table1[[#This Row],[Pattern w/out Hyperlink]])</f>
        <v>Album</v>
      </c>
      <c r="C2111" s="39">
        <f t="shared" si="32"/>
        <v>10</v>
      </c>
      <c r="D2111" s="39" t="s">
        <v>23</v>
      </c>
      <c r="E2111" s="39" t="s">
        <v>1466</v>
      </c>
      <c r="F2111" s="10">
        <v>115</v>
      </c>
      <c r="G2111" s="10"/>
      <c r="H2111" s="8" t="s">
        <v>8090</v>
      </c>
      <c r="I2111" s="39" t="s">
        <v>5090</v>
      </c>
      <c r="J2111" s="40" t="s">
        <v>8091</v>
      </c>
    </row>
    <row r="2112" spans="1:10" x14ac:dyDescent="0.25">
      <c r="A2112" s="15" t="s">
        <v>3503</v>
      </c>
      <c r="B2112" s="41" t="str">
        <f>HYPERLINK(Table1[[#This Row],[Link]], Table1[[#This Row],[Pattern w/out Hyperlink]])</f>
        <v>Ara</v>
      </c>
      <c r="C2112" s="39">
        <f t="shared" si="32"/>
        <v>10</v>
      </c>
      <c r="D2112" s="39" t="s">
        <v>3509</v>
      </c>
      <c r="E2112" s="39" t="s">
        <v>1466</v>
      </c>
      <c r="F2112" s="10">
        <f>Table1[[#This Row],[USD Pricing]]*Exchange!$A$1</f>
        <v>112.76999999999998</v>
      </c>
      <c r="G2112" s="10">
        <v>80.55</v>
      </c>
      <c r="H2112" s="8" t="s">
        <v>3562</v>
      </c>
      <c r="I2112" s="39" t="s">
        <v>1598</v>
      </c>
      <c r="J2112" s="40" t="s">
        <v>5555</v>
      </c>
    </row>
    <row r="2113" spans="1:10" ht="28.5" x14ac:dyDescent="0.25">
      <c r="A2113" s="15" t="s">
        <v>53</v>
      </c>
      <c r="B2113" s="41" t="str">
        <f>HYPERLINK(Table1[[#This Row],[Link]], Table1[[#This Row],[Pattern w/out Hyperlink]])</f>
        <v>Arc</v>
      </c>
      <c r="C2113" s="39">
        <f t="shared" si="32"/>
        <v>10</v>
      </c>
      <c r="D2113" s="39" t="s">
        <v>3628</v>
      </c>
      <c r="E2113" s="39" t="s">
        <v>1466</v>
      </c>
      <c r="F2113" s="10">
        <f>Table1[[#This Row],[USD Pricing]]*Exchange!$A$1</f>
        <v>106.39999999999999</v>
      </c>
      <c r="G2113" s="10">
        <v>76</v>
      </c>
      <c r="H2113" s="8" t="s">
        <v>3637</v>
      </c>
      <c r="I2113" s="39" t="s">
        <v>0</v>
      </c>
      <c r="J2113" s="40" t="s">
        <v>5443</v>
      </c>
    </row>
    <row r="2114" spans="1:10" x14ac:dyDescent="0.25">
      <c r="A2114" s="15" t="s">
        <v>2507</v>
      </c>
      <c r="B2114" s="41" t="str">
        <f>HYPERLINK(Table1[[#This Row],[Link]], Table1[[#This Row],[Pattern w/out Hyperlink]])</f>
        <v>Bijoux</v>
      </c>
      <c r="C2114" s="39">
        <f t="shared" ref="C2114:C2177" si="33">IF(F2114&lt;=$L$1,$K$1,IF(AND(F2114&gt;=$L$2,F2114&lt;=$M$2),$K$2,IF(AND(F2114&gt;=$L$3,F2114&lt;=$M$3),$K$3,IF(AND(F2114&gt;=$L$4,F2114&lt;=$M$4),$K$4,IF(AND(F2114&gt;=$L$5,F2114&lt;=$M$5),$K$5,IF(AND(F2114&gt;=$L$6,F2114&lt;=$M$6),$K$6,IF(AND(F2114&gt;=$L$7,F2114&lt;=$M$7),$K$7,IF(AND(F2114&gt;=$L$8,F2114&lt;=$M$8),$K$8,IF(AND(F2114&gt;=$L$9,F2114&lt;=$M$9),$K$9,IF(AND(F2114&gt;$L$10,F2114&lt;=$M$10),$K$10,IF(AND(F2114&gt;=$L$11,F2114&lt;=$M$11),$K$11,IF(AND(F2114&gt;=$L$12,F2114&lt;=$M$12),$K$12,IF(AND(F2114&gt;=$L$13,F2114&lt;=$M$13),$K$13,IF(AND(F2114&gt;=$L$14,F2114&lt;=$M$14),$K$14,IF(AND(F2114&gt;=$L$15,F2114&lt;=$M$15),$K$15,IF(AND(F2114&gt;=$L$16,F2114&lt;=$M$16),$K$16,IF(AND(F2114&gt;=$L$17,F2114&lt;=$M$17),$K$17,IF(AND(F2114&gt;=$L$18,F2114&lt;=$M$18),$K$18,IF(AND(F2114&gt;=$L$19,F2114&lt;=$M$19),$K$19,IF(AND(F2114&gt;=$L$20,F2114&lt;=$M$20),$K$20,IF(AND(F2114&gt;=$L$21,F2114&lt;=$M$21),$K$21,IF(AND(F2114&gt;=$L$22,F2114&lt;=$M$22),$K$22,IF(AND(F2114&gt;=$L$23,F2114&lt;=$M$23),$K$23,IF(AND(F2114&gt;=$L$24,F2114&lt;=$M$24),$K$24,IF(AND(F2114&gt;=$L$25,F2114&lt;=$M$25),$K$25,IF(AND(F2114&gt;=$L$26,F2114&lt;=$M$26),$K$26,IF(AND(F2114&gt;=$L$27,F2114&lt;=$M$27),$K$27,IF(AND(F2114&gt;=$L$28,F2114&lt;=$M$28),$K$28,IF(AND(F2114&gt;=$L$29,F2114&lt;=$M$29),$K$29,IF(AND(F2114&gt;=$L$30,F2114&lt;=$M$30),$K$30,IF(AND(F2114&gt;=$L$31,F2114&lt;=$M$31),$K$31,IF(AND(F2114&gt;=$L$32,F2114&lt;=$M$32),$K$32,""))))))))))))))))))))))))))))))))</f>
        <v>10</v>
      </c>
      <c r="D2114" s="39" t="s">
        <v>2494</v>
      </c>
      <c r="E2114" s="39" t="s">
        <v>1466</v>
      </c>
      <c r="F2114" s="10">
        <f>Table1[[#This Row],[USD Pricing]]*Exchange!$A$1</f>
        <v>113.91799999999999</v>
      </c>
      <c r="G2114" s="10">
        <v>81.37</v>
      </c>
      <c r="H2114" s="8" t="s">
        <v>2508</v>
      </c>
      <c r="I2114" s="39" t="s">
        <v>1598</v>
      </c>
      <c r="J2114" s="40" t="s">
        <v>5210</v>
      </c>
    </row>
    <row r="2115" spans="1:10" x14ac:dyDescent="0.25">
      <c r="A2115" s="15" t="s">
        <v>4725</v>
      </c>
      <c r="B2115" s="41" t="str">
        <f>HYPERLINK(Table1[[#This Row],[Link]], Table1[[#This Row],[Pattern w/out Hyperlink]])</f>
        <v>Biscayne</v>
      </c>
      <c r="C2115" s="39">
        <f t="shared" si="33"/>
        <v>10</v>
      </c>
      <c r="D2115" s="39" t="s">
        <v>21</v>
      </c>
      <c r="E2115" s="39" t="s">
        <v>1466</v>
      </c>
      <c r="F2115" s="10">
        <v>106</v>
      </c>
      <c r="G2115" s="10"/>
      <c r="H2115" s="8" t="s">
        <v>4726</v>
      </c>
      <c r="I2115" s="39" t="s">
        <v>0</v>
      </c>
      <c r="J2115" s="40" t="s">
        <v>5223</v>
      </c>
    </row>
    <row r="2116" spans="1:10" x14ac:dyDescent="0.25">
      <c r="A2116" s="15" t="s">
        <v>2913</v>
      </c>
      <c r="B2116" s="41" t="str">
        <f>HYPERLINK(Table1[[#This Row],[Link]], Table1[[#This Row],[Pattern w/out Hyperlink]])</f>
        <v>Bixby Macro</v>
      </c>
      <c r="C2116" s="39">
        <f t="shared" si="33"/>
        <v>10</v>
      </c>
      <c r="D2116" s="39" t="s">
        <v>27</v>
      </c>
      <c r="E2116" s="39" t="s">
        <v>1466</v>
      </c>
      <c r="F2116" s="10">
        <v>114</v>
      </c>
      <c r="G2116" s="10"/>
      <c r="H2116" s="15" t="s">
        <v>2914</v>
      </c>
      <c r="I2116" s="39" t="s">
        <v>0</v>
      </c>
      <c r="J2116" s="40" t="s">
        <v>5914</v>
      </c>
    </row>
    <row r="2117" spans="1:10" x14ac:dyDescent="0.25">
      <c r="A2117" s="15" t="s">
        <v>117</v>
      </c>
      <c r="B2117" s="41" t="str">
        <f>HYPERLINK(Table1[[#This Row],[Link]], Table1[[#This Row],[Pattern w/out Hyperlink]])</f>
        <v>Boardwalk</v>
      </c>
      <c r="C2117" s="39">
        <f t="shared" si="33"/>
        <v>10</v>
      </c>
      <c r="D2117" s="39" t="s">
        <v>21</v>
      </c>
      <c r="E2117" s="39" t="s">
        <v>1466</v>
      </c>
      <c r="F2117" s="10">
        <v>111</v>
      </c>
      <c r="G2117" s="10"/>
      <c r="H2117" s="8" t="s">
        <v>4728</v>
      </c>
      <c r="I2117" s="39" t="s">
        <v>5090</v>
      </c>
      <c r="J2117" s="40" t="s">
        <v>5224</v>
      </c>
    </row>
    <row r="2118" spans="1:10" ht="28.5" x14ac:dyDescent="0.25">
      <c r="A2118" s="15" t="s">
        <v>4021</v>
      </c>
      <c r="B2118" s="41" t="str">
        <f>HYPERLINK(Table1[[#This Row],[Link]], Table1[[#This Row],[Pattern w/out Hyperlink]])</f>
        <v>Boteh</v>
      </c>
      <c r="C2118" s="39">
        <f t="shared" si="33"/>
        <v>10</v>
      </c>
      <c r="D2118" s="39" t="s">
        <v>24</v>
      </c>
      <c r="E2118" s="39" t="s">
        <v>1466</v>
      </c>
      <c r="F2118" s="10">
        <f>Table1[[#This Row],[USD Pricing]]*Exchange!$A$1</f>
        <v>114.72999999999999</v>
      </c>
      <c r="G2118" s="10">
        <v>81.95</v>
      </c>
      <c r="H2118" s="8" t="s">
        <v>7018</v>
      </c>
      <c r="I2118" s="39" t="s">
        <v>0</v>
      </c>
      <c r="J2118" s="40" t="s">
        <v>5148</v>
      </c>
    </row>
    <row r="2119" spans="1:10" ht="28.5" x14ac:dyDescent="0.25">
      <c r="A2119" s="15" t="s">
        <v>137</v>
      </c>
      <c r="B2119" s="42" t="str">
        <f>HYPERLINK(Table1[[#This Row],[Link]], Table1[[#This Row],[Pattern w/out Hyperlink]])</f>
        <v>Brink</v>
      </c>
      <c r="C2119" s="39">
        <f t="shared" si="33"/>
        <v>10</v>
      </c>
      <c r="D2119" s="39" t="s">
        <v>28</v>
      </c>
      <c r="E2119" s="39" t="s">
        <v>1466</v>
      </c>
      <c r="F2119" s="10">
        <f>Table1[[#This Row],[USD Pricing]]*Exchange!$A$1</f>
        <v>114.8</v>
      </c>
      <c r="G2119" s="10">
        <v>82</v>
      </c>
      <c r="H2119" s="8" t="s">
        <v>6295</v>
      </c>
      <c r="I2119" s="39" t="s">
        <v>0</v>
      </c>
      <c r="J2119" s="40" t="s">
        <v>5377</v>
      </c>
    </row>
    <row r="2120" spans="1:10" x14ac:dyDescent="0.25">
      <c r="A2120" s="15" t="s">
        <v>4740</v>
      </c>
      <c r="B2120" s="41" t="str">
        <f>HYPERLINK(Table1[[#This Row],[Link]], Table1[[#This Row],[Pattern w/out Hyperlink]])</f>
        <v>Bryn Mawr</v>
      </c>
      <c r="C2120" s="39">
        <f t="shared" si="33"/>
        <v>10</v>
      </c>
      <c r="D2120" s="39" t="s">
        <v>21</v>
      </c>
      <c r="E2120" s="39" t="s">
        <v>1466</v>
      </c>
      <c r="F2120" s="10">
        <v>111</v>
      </c>
      <c r="G2120" s="10"/>
      <c r="H2120" s="8" t="s">
        <v>4741</v>
      </c>
      <c r="I2120" s="39" t="s">
        <v>0</v>
      </c>
      <c r="J2120" s="40" t="s">
        <v>5230</v>
      </c>
    </row>
    <row r="2121" spans="1:10" ht="28.5" x14ac:dyDescent="0.25">
      <c r="A2121" s="15" t="s">
        <v>155</v>
      </c>
      <c r="B2121" s="42" t="str">
        <f>HYPERLINK(Table1[[#This Row],[Link]], Table1[[#This Row],[Pattern w/out Hyperlink]])</f>
        <v>Cannon Beach</v>
      </c>
      <c r="C2121" s="39">
        <f t="shared" si="33"/>
        <v>10</v>
      </c>
      <c r="D2121" s="39" t="s">
        <v>22</v>
      </c>
      <c r="E2121" s="39" t="s">
        <v>1466</v>
      </c>
      <c r="F2121" s="10">
        <f>Table1[[#This Row],[USD Pricing]]*Exchange!$A$1</f>
        <v>111.3</v>
      </c>
      <c r="G2121" s="10">
        <v>79.5</v>
      </c>
      <c r="H2121" s="8" t="s">
        <v>3101</v>
      </c>
      <c r="I2121" s="39" t="s">
        <v>0</v>
      </c>
      <c r="J2121" s="40" t="s">
        <v>5443</v>
      </c>
    </row>
    <row r="2122" spans="1:10" x14ac:dyDescent="0.25">
      <c r="A2122" s="15" t="s">
        <v>1608</v>
      </c>
      <c r="B2122" s="42" t="str">
        <f>HYPERLINK(Table1[[#This Row],[Link]], Table1[[#This Row],[Pattern w/out Hyperlink]])</f>
        <v>Cavo</v>
      </c>
      <c r="C2122" s="39">
        <f t="shared" si="33"/>
        <v>10</v>
      </c>
      <c r="D2122" s="39" t="s">
        <v>26</v>
      </c>
      <c r="E2122" s="39" t="s">
        <v>1466</v>
      </c>
      <c r="F2122" s="10">
        <v>106.5</v>
      </c>
      <c r="G2122" s="10"/>
      <c r="H2122" s="8" t="s">
        <v>1609</v>
      </c>
      <c r="I2122" s="39" t="s">
        <v>1598</v>
      </c>
      <c r="J2122" s="40" t="s">
        <v>5153</v>
      </c>
    </row>
    <row r="2123" spans="1:10" x14ac:dyDescent="0.25">
      <c r="A2123" s="15" t="s">
        <v>2929</v>
      </c>
      <c r="B2123" s="42" t="str">
        <f>HYPERLINK(Table1[[#This Row],[Link]], Table1[[#This Row],[Pattern w/out Hyperlink]])</f>
        <v>Chenille Chevron</v>
      </c>
      <c r="C2123" s="39">
        <f t="shared" si="33"/>
        <v>10</v>
      </c>
      <c r="D2123" s="39" t="s">
        <v>27</v>
      </c>
      <c r="E2123" s="39" t="s">
        <v>1466</v>
      </c>
      <c r="F2123" s="10">
        <v>111.5</v>
      </c>
      <c r="G2123" s="10"/>
      <c r="H2123" s="15" t="s">
        <v>2930</v>
      </c>
      <c r="I2123" s="39" t="s">
        <v>0</v>
      </c>
      <c r="J2123" s="40" t="s">
        <v>5144</v>
      </c>
    </row>
    <row r="2124" spans="1:10" ht="28.5" x14ac:dyDescent="0.25">
      <c r="A2124" s="15" t="s">
        <v>7663</v>
      </c>
      <c r="B2124" s="41" t="str">
        <f>HYPERLINK(Table1[[#This Row],[Link]], Table1[[#This Row],[Pattern w/out Hyperlink]])</f>
        <v>Circulate</v>
      </c>
      <c r="C2124" s="39">
        <f t="shared" si="33"/>
        <v>10</v>
      </c>
      <c r="D2124" s="39" t="s">
        <v>27</v>
      </c>
      <c r="E2124" s="39" t="s">
        <v>1466</v>
      </c>
      <c r="F2124" s="10">
        <v>109</v>
      </c>
      <c r="G2124" s="10"/>
      <c r="H2124" s="8" t="s">
        <v>7664</v>
      </c>
      <c r="I2124" s="39" t="s">
        <v>0</v>
      </c>
      <c r="J2124" s="40" t="s">
        <v>7665</v>
      </c>
    </row>
    <row r="2125" spans="1:10" ht="42.75" x14ac:dyDescent="0.25">
      <c r="A2125" s="15" t="s">
        <v>4762</v>
      </c>
      <c r="B2125" s="41" t="str">
        <f>HYPERLINK(Table1[[#This Row],[Link]], Table1[[#This Row],[Pattern w/out Hyperlink]])</f>
        <v>Cleo</v>
      </c>
      <c r="C2125" s="39">
        <f t="shared" si="33"/>
        <v>10</v>
      </c>
      <c r="D2125" s="39" t="s">
        <v>2668</v>
      </c>
      <c r="E2125" s="39" t="s">
        <v>1466</v>
      </c>
      <c r="F2125" s="10">
        <v>110</v>
      </c>
      <c r="G2125" s="10"/>
      <c r="H2125" s="8" t="s">
        <v>8202</v>
      </c>
      <c r="I2125" s="39" t="s">
        <v>0</v>
      </c>
      <c r="J2125" s="40" t="s">
        <v>8203</v>
      </c>
    </row>
    <row r="2126" spans="1:10" ht="28.5" x14ac:dyDescent="0.25">
      <c r="A2126" s="15" t="s">
        <v>8528</v>
      </c>
      <c r="B2126" s="41" t="str">
        <f>HYPERLINK(Table1[[#This Row],[Link]], Table1[[#This Row],[Pattern w/out Hyperlink]])</f>
        <v>Constrast Slub</v>
      </c>
      <c r="C2126" s="39">
        <f t="shared" si="33"/>
        <v>10</v>
      </c>
      <c r="D2126" s="39" t="s">
        <v>8491</v>
      </c>
      <c r="E2126" s="39" t="s">
        <v>1466</v>
      </c>
      <c r="F2126" s="10">
        <v>106</v>
      </c>
      <c r="G2126" s="10"/>
      <c r="H2126" s="8" t="s">
        <v>8529</v>
      </c>
      <c r="I2126" s="39" t="s">
        <v>5090</v>
      </c>
      <c r="J2126" s="40" t="s">
        <v>8530</v>
      </c>
    </row>
    <row r="2127" spans="1:10" ht="28.5" x14ac:dyDescent="0.25">
      <c r="A2127" s="15" t="s">
        <v>2941</v>
      </c>
      <c r="B2127" s="42" t="str">
        <f>HYPERLINK(Table1[[#This Row],[Link]], Table1[[#This Row],[Pattern w/out Hyperlink]])</f>
        <v>Corded</v>
      </c>
      <c r="C2127" s="39">
        <f t="shared" si="33"/>
        <v>10</v>
      </c>
      <c r="D2127" s="39" t="s">
        <v>27</v>
      </c>
      <c r="E2127" s="39" t="s">
        <v>1466</v>
      </c>
      <c r="F2127" s="10">
        <v>109</v>
      </c>
      <c r="G2127" s="10"/>
      <c r="H2127" s="15" t="s">
        <v>2942</v>
      </c>
      <c r="I2127" s="39" t="s">
        <v>5090</v>
      </c>
      <c r="J2127" s="40" t="s">
        <v>6174</v>
      </c>
    </row>
    <row r="2128" spans="1:10" x14ac:dyDescent="0.25">
      <c r="A2128" s="15" t="s">
        <v>2943</v>
      </c>
      <c r="B2128" s="42" t="str">
        <f>HYPERLINK(Table1[[#This Row],[Link]], Table1[[#This Row],[Pattern w/out Hyperlink]])</f>
        <v>CrissCross</v>
      </c>
      <c r="C2128" s="39">
        <f t="shared" si="33"/>
        <v>10</v>
      </c>
      <c r="D2128" s="39" t="s">
        <v>27</v>
      </c>
      <c r="E2128" s="39" t="s">
        <v>1466</v>
      </c>
      <c r="F2128" s="10">
        <v>110.25</v>
      </c>
      <c r="G2128" s="10"/>
      <c r="H2128" s="15" t="s">
        <v>2945</v>
      </c>
      <c r="I2128" s="39" t="s">
        <v>0</v>
      </c>
      <c r="J2128" s="40" t="s">
        <v>5144</v>
      </c>
    </row>
    <row r="2129" spans="1:10" x14ac:dyDescent="0.25">
      <c r="A2129" s="15" t="s">
        <v>4781</v>
      </c>
      <c r="B2129" s="41" t="str">
        <f>HYPERLINK(Table1[[#This Row],[Link]], Table1[[#This Row],[Pattern w/out Hyperlink]])</f>
        <v>Cruise</v>
      </c>
      <c r="C2129" s="39">
        <f t="shared" si="33"/>
        <v>10</v>
      </c>
      <c r="D2129" s="39" t="s">
        <v>21</v>
      </c>
      <c r="E2129" s="39" t="s">
        <v>1466</v>
      </c>
      <c r="F2129" s="10">
        <v>106</v>
      </c>
      <c r="G2129" s="10"/>
      <c r="H2129" s="8" t="s">
        <v>4782</v>
      </c>
      <c r="I2129" s="39" t="s">
        <v>0</v>
      </c>
      <c r="J2129" s="40" t="s">
        <v>5224</v>
      </c>
    </row>
    <row r="2130" spans="1:10" x14ac:dyDescent="0.25">
      <c r="A2130" s="15" t="s">
        <v>2947</v>
      </c>
      <c r="B2130" s="42" t="str">
        <f>HYPERLINK(Table1[[#This Row],[Link]], Table1[[#This Row],[Pattern w/out Hyperlink]])</f>
        <v>Cubitt</v>
      </c>
      <c r="C2130" s="39">
        <f t="shared" si="33"/>
        <v>10</v>
      </c>
      <c r="D2130" s="39" t="s">
        <v>27</v>
      </c>
      <c r="E2130" s="39" t="s">
        <v>1466</v>
      </c>
      <c r="F2130" s="10">
        <v>106.5</v>
      </c>
      <c r="G2130" s="10"/>
      <c r="H2130" s="15" t="s">
        <v>2948</v>
      </c>
      <c r="I2130" s="39" t="s">
        <v>0</v>
      </c>
      <c r="J2130" s="40" t="s">
        <v>5904</v>
      </c>
    </row>
    <row r="2131" spans="1:10" x14ac:dyDescent="0.25">
      <c r="A2131" s="15" t="s">
        <v>2531</v>
      </c>
      <c r="B2131" s="42" t="str">
        <f>HYPERLINK(Table1[[#This Row],[Link]], Table1[[#This Row],[Pattern w/out Hyperlink]])</f>
        <v>Dapple</v>
      </c>
      <c r="C2131" s="39">
        <f t="shared" si="33"/>
        <v>10</v>
      </c>
      <c r="D2131" s="39" t="s">
        <v>27</v>
      </c>
      <c r="E2131" s="39" t="s">
        <v>1466</v>
      </c>
      <c r="F2131" s="10">
        <v>114</v>
      </c>
      <c r="G2131" s="10"/>
      <c r="H2131" s="15" t="s">
        <v>2949</v>
      </c>
      <c r="I2131" s="39" t="s">
        <v>5090</v>
      </c>
      <c r="J2131" s="40" t="s">
        <v>5144</v>
      </c>
    </row>
    <row r="2132" spans="1:10" ht="28.5" x14ac:dyDescent="0.25">
      <c r="A2132" s="15" t="s">
        <v>8537</v>
      </c>
      <c r="B2132" s="41" t="str">
        <f>HYPERLINK(Table1[[#This Row],[Link]], Table1[[#This Row],[Pattern w/out Hyperlink]])</f>
        <v>Datastorm</v>
      </c>
      <c r="C2132" s="39">
        <f t="shared" si="33"/>
        <v>10</v>
      </c>
      <c r="D2132" s="39" t="s">
        <v>8491</v>
      </c>
      <c r="E2132" s="39" t="s">
        <v>1466</v>
      </c>
      <c r="F2132" s="10">
        <v>113</v>
      </c>
      <c r="G2132" s="10"/>
      <c r="H2132" s="8" t="s">
        <v>8538</v>
      </c>
      <c r="I2132" s="39" t="s">
        <v>0</v>
      </c>
      <c r="J2132" s="40" t="s">
        <v>5616</v>
      </c>
    </row>
    <row r="2133" spans="1:10" ht="28.5" x14ac:dyDescent="0.25">
      <c r="A2133" s="15" t="s">
        <v>1691</v>
      </c>
      <c r="B2133" s="42" t="str">
        <f>HYPERLINK(Table1[[#This Row],[Link]], Table1[[#This Row],[Pattern w/out Hyperlink]])</f>
        <v>Divvy</v>
      </c>
      <c r="C2133" s="39">
        <f t="shared" si="33"/>
        <v>10</v>
      </c>
      <c r="D2133" s="39" t="s">
        <v>22</v>
      </c>
      <c r="E2133" s="39" t="s">
        <v>1466</v>
      </c>
      <c r="F2133" s="10">
        <f>Table1[[#This Row],[USD Pricing]]*Exchange!$A$1</f>
        <v>111.3</v>
      </c>
      <c r="G2133" s="10">
        <v>79.5</v>
      </c>
      <c r="H2133" s="8" t="s">
        <v>3105</v>
      </c>
      <c r="I2133" s="39" t="s">
        <v>0</v>
      </c>
      <c r="J2133" s="40" t="s">
        <v>6114</v>
      </c>
    </row>
    <row r="2134" spans="1:10" x14ac:dyDescent="0.25">
      <c r="A2134" s="15" t="s">
        <v>8548</v>
      </c>
      <c r="B2134" s="41" t="str">
        <f>HYPERLINK(Table1[[#This Row],[Link]], Table1[[#This Row],[Pattern w/out Hyperlink]])</f>
        <v>Duo Chrome</v>
      </c>
      <c r="C2134" s="39">
        <f t="shared" si="33"/>
        <v>10</v>
      </c>
      <c r="D2134" s="39" t="s">
        <v>8491</v>
      </c>
      <c r="E2134" s="39" t="s">
        <v>1466</v>
      </c>
      <c r="F2134" s="10">
        <v>108</v>
      </c>
      <c r="G2134" s="10"/>
      <c r="H2134" s="8" t="s">
        <v>8549</v>
      </c>
      <c r="I2134" s="39" t="s">
        <v>1598</v>
      </c>
      <c r="J2134" s="40" t="s">
        <v>5144</v>
      </c>
    </row>
    <row r="2135" spans="1:10" ht="28.5" x14ac:dyDescent="0.25">
      <c r="A2135" s="15" t="s">
        <v>8245</v>
      </c>
      <c r="B2135" s="41" t="str">
        <f>HYPERLINK(Table1[[#This Row],[Link]], Table1[[#This Row],[Pattern w/out Hyperlink]])</f>
        <v>Durand</v>
      </c>
      <c r="C2135" s="39">
        <f t="shared" si="33"/>
        <v>10</v>
      </c>
      <c r="D2135" s="39" t="s">
        <v>2668</v>
      </c>
      <c r="E2135" s="39" t="s">
        <v>1466</v>
      </c>
      <c r="F2135" s="10">
        <v>106.5</v>
      </c>
      <c r="G2135" s="10"/>
      <c r="H2135" s="8" t="s">
        <v>8246</v>
      </c>
      <c r="I2135" s="39" t="s">
        <v>0</v>
      </c>
      <c r="J2135" s="40" t="s">
        <v>8247</v>
      </c>
    </row>
    <row r="2136" spans="1:10" x14ac:dyDescent="0.25">
      <c r="A2136" s="15" t="s">
        <v>332</v>
      </c>
      <c r="B2136" s="42" t="str">
        <f>HYPERLINK(Table1[[#This Row],[Link]], Table1[[#This Row],[Pattern w/out Hyperlink]])</f>
        <v>Evolution</v>
      </c>
      <c r="C2136" s="39">
        <f t="shared" si="33"/>
        <v>10</v>
      </c>
      <c r="D2136" s="39" t="s">
        <v>26</v>
      </c>
      <c r="E2136" s="39" t="s">
        <v>1466</v>
      </c>
      <c r="F2136" s="10">
        <v>111.95</v>
      </c>
      <c r="G2136" s="10"/>
      <c r="H2136" s="8" t="s">
        <v>2834</v>
      </c>
      <c r="I2136" s="39" t="s">
        <v>0</v>
      </c>
      <c r="J2136" s="40" t="s">
        <v>5161</v>
      </c>
    </row>
    <row r="2137" spans="1:10" x14ac:dyDescent="0.25">
      <c r="A2137" s="15" t="s">
        <v>3514</v>
      </c>
      <c r="B2137" s="41" t="str">
        <f>HYPERLINK(Table1[[#This Row],[Link]], Table1[[#This Row],[Pattern w/out Hyperlink]])</f>
        <v>Fiord 2</v>
      </c>
      <c r="C2137" s="39">
        <f t="shared" si="33"/>
        <v>10</v>
      </c>
      <c r="D2137" s="39" t="s">
        <v>3509</v>
      </c>
      <c r="E2137" s="39" t="s">
        <v>1466</v>
      </c>
      <c r="F2137" s="10">
        <f>Table1[[#This Row],[USD Pricing]]*Exchange!$A$1</f>
        <v>108.36</v>
      </c>
      <c r="G2137" s="10">
        <v>77.400000000000006</v>
      </c>
      <c r="H2137" s="8" t="s">
        <v>3573</v>
      </c>
      <c r="I2137" s="39" t="s">
        <v>1598</v>
      </c>
      <c r="J2137" s="40" t="s">
        <v>5555</v>
      </c>
    </row>
    <row r="2138" spans="1:10" x14ac:dyDescent="0.25">
      <c r="A2138" s="15" t="s">
        <v>4407</v>
      </c>
      <c r="B2138" s="41" t="str">
        <f>HYPERLINK(Table1[[#This Row],[Link]], Table1[[#This Row],[Pattern w/out Hyperlink]])</f>
        <v>Firma</v>
      </c>
      <c r="C2138" s="39">
        <f t="shared" si="33"/>
        <v>10</v>
      </c>
      <c r="D2138" s="39" t="s">
        <v>23</v>
      </c>
      <c r="E2138" s="39" t="s">
        <v>1466</v>
      </c>
      <c r="F2138" s="10">
        <v>113.5</v>
      </c>
      <c r="G2138" s="10"/>
      <c r="H2138" s="8" t="s">
        <v>4408</v>
      </c>
      <c r="I2138" s="39" t="s">
        <v>5090</v>
      </c>
      <c r="J2138" s="40" t="s">
        <v>5639</v>
      </c>
    </row>
    <row r="2139" spans="1:10" ht="28.5" x14ac:dyDescent="0.25">
      <c r="A2139" s="15" t="s">
        <v>361</v>
      </c>
      <c r="B2139" s="42" t="str">
        <f>HYPERLINK(Table1[[#This Row],[Link]], Table1[[#This Row],[Pattern w/out Hyperlink]])</f>
        <v>Fluent Crypton</v>
      </c>
      <c r="C2139" s="39">
        <f t="shared" si="33"/>
        <v>10</v>
      </c>
      <c r="D2139" s="39" t="s">
        <v>23</v>
      </c>
      <c r="E2139" s="39" t="s">
        <v>1466</v>
      </c>
      <c r="F2139" s="10">
        <v>114.25</v>
      </c>
      <c r="G2139" s="10"/>
      <c r="H2139" s="8" t="s">
        <v>1434</v>
      </c>
      <c r="I2139" s="39" t="s">
        <v>1598</v>
      </c>
      <c r="J2139" s="40" t="s">
        <v>5690</v>
      </c>
    </row>
    <row r="2140" spans="1:10" ht="28.5" x14ac:dyDescent="0.25">
      <c r="A2140" s="15" t="s">
        <v>4175</v>
      </c>
      <c r="B2140" s="41" t="str">
        <f>HYPERLINK(Table1[[#This Row],[Link]], Table1[[#This Row],[Pattern w/out Hyperlink]])</f>
        <v>Folklore</v>
      </c>
      <c r="C2140" s="39">
        <f t="shared" si="33"/>
        <v>10</v>
      </c>
      <c r="D2140" s="39" t="s">
        <v>2494</v>
      </c>
      <c r="E2140" s="39" t="s">
        <v>1466</v>
      </c>
      <c r="F2140" s="10">
        <f>Table1[[#This Row],[USD Pricing]]*Exchange!$A$1</f>
        <v>105.26599999999999</v>
      </c>
      <c r="G2140" s="10">
        <v>75.19</v>
      </c>
      <c r="H2140" s="8" t="s">
        <v>4176</v>
      </c>
      <c r="I2140" s="39" t="s">
        <v>0</v>
      </c>
      <c r="J2140" s="40" t="s">
        <v>5449</v>
      </c>
    </row>
    <row r="2141" spans="1:10" x14ac:dyDescent="0.25">
      <c r="A2141" s="15" t="s">
        <v>3960</v>
      </c>
      <c r="B2141" s="41" t="str">
        <f>HYPERLINK(Table1[[#This Row],[Link]], Table1[[#This Row],[Pattern w/out Hyperlink]])</f>
        <v>Fuse Uph</v>
      </c>
      <c r="C2141" s="39">
        <f t="shared" si="33"/>
        <v>10</v>
      </c>
      <c r="D2141" s="39" t="s">
        <v>28</v>
      </c>
      <c r="E2141" s="39" t="s">
        <v>1466</v>
      </c>
      <c r="F2141" s="10">
        <f>Table1[[#This Row],[USD Pricing]]*Exchange!$A$1</f>
        <v>114.31</v>
      </c>
      <c r="G2141" s="10">
        <v>81.650000000000006</v>
      </c>
      <c r="H2141" s="8" t="s">
        <v>6704</v>
      </c>
      <c r="I2141" s="39" t="s">
        <v>0</v>
      </c>
      <c r="J2141" s="40" t="s">
        <v>6202</v>
      </c>
    </row>
    <row r="2142" spans="1:10" x14ac:dyDescent="0.25">
      <c r="A2142" s="15" t="s">
        <v>5701</v>
      </c>
      <c r="B2142" s="42" t="str">
        <f>HYPERLINK(Table1[[#This Row],[Link]], Table1[[#This Row],[Pattern w/out Hyperlink]])</f>
        <v>Gemma by Sander Lak</v>
      </c>
      <c r="C2142" s="39">
        <f t="shared" si="33"/>
        <v>10</v>
      </c>
      <c r="D2142" s="39" t="s">
        <v>23</v>
      </c>
      <c r="E2142" s="39" t="s">
        <v>1466</v>
      </c>
      <c r="F2142" s="10">
        <v>107.25</v>
      </c>
      <c r="G2142" s="10"/>
      <c r="H2142" s="8" t="s">
        <v>1962</v>
      </c>
      <c r="I2142" s="39" t="s">
        <v>1598</v>
      </c>
      <c r="J2142" s="40" t="s">
        <v>5621</v>
      </c>
    </row>
    <row r="2143" spans="1:10" x14ac:dyDescent="0.25">
      <c r="A2143" s="15" t="s">
        <v>5702</v>
      </c>
      <c r="B2143" s="42" t="str">
        <f>HYPERLINK(Table1[[#This Row],[Link]], Table1[[#This Row],[Pattern w/out Hyperlink]])</f>
        <v>Gemma Multi by Sander Lak</v>
      </c>
      <c r="C2143" s="39">
        <f t="shared" si="33"/>
        <v>10</v>
      </c>
      <c r="D2143" s="39" t="s">
        <v>23</v>
      </c>
      <c r="E2143" s="39" t="s">
        <v>1466</v>
      </c>
      <c r="F2143" s="10">
        <v>108.5</v>
      </c>
      <c r="G2143" s="10"/>
      <c r="H2143" s="8" t="s">
        <v>1963</v>
      </c>
      <c r="I2143" s="39" t="s">
        <v>0</v>
      </c>
      <c r="J2143" s="40" t="s">
        <v>5621</v>
      </c>
    </row>
    <row r="2144" spans="1:10" ht="28.5" x14ac:dyDescent="0.25">
      <c r="A2144" s="15" t="s">
        <v>1707</v>
      </c>
      <c r="B2144" s="42" t="str">
        <f>HYPERLINK(Table1[[#This Row],[Link]], Table1[[#This Row],[Pattern w/out Hyperlink]])</f>
        <v>Gesture</v>
      </c>
      <c r="C2144" s="39">
        <f t="shared" si="33"/>
        <v>10</v>
      </c>
      <c r="D2144" s="39" t="s">
        <v>22</v>
      </c>
      <c r="E2144" s="39" t="s">
        <v>1466</v>
      </c>
      <c r="F2144" s="10">
        <f>Table1[[#This Row],[USD Pricing]]*Exchange!$A$1</f>
        <v>111.92999999999999</v>
      </c>
      <c r="G2144" s="10">
        <v>79.95</v>
      </c>
      <c r="H2144" s="8" t="s">
        <v>1708</v>
      </c>
      <c r="I2144" s="39" t="s">
        <v>0</v>
      </c>
      <c r="J2144" s="40" t="s">
        <v>5443</v>
      </c>
    </row>
    <row r="2145" spans="1:10" ht="28.5" x14ac:dyDescent="0.25">
      <c r="A2145" s="15" t="s">
        <v>4820</v>
      </c>
      <c r="B2145" s="41" t="str">
        <f>HYPERLINK(Table1[[#This Row],[Link]], Table1[[#This Row],[Pattern w/out Hyperlink]])</f>
        <v>Gilded Age</v>
      </c>
      <c r="C2145" s="39">
        <f t="shared" si="33"/>
        <v>10</v>
      </c>
      <c r="D2145" s="39" t="s">
        <v>21</v>
      </c>
      <c r="E2145" s="39" t="s">
        <v>1466</v>
      </c>
      <c r="F2145" s="10">
        <v>113</v>
      </c>
      <c r="G2145" s="10"/>
      <c r="H2145" s="8" t="s">
        <v>4821</v>
      </c>
      <c r="I2145" s="39" t="s">
        <v>0</v>
      </c>
      <c r="J2145" s="40" t="s">
        <v>5260</v>
      </c>
    </row>
    <row r="2146" spans="1:10" ht="28.5" x14ac:dyDescent="0.25">
      <c r="A2146" s="15" t="s">
        <v>8584</v>
      </c>
      <c r="B2146" s="41" t="str">
        <f>HYPERLINK(Table1[[#This Row],[Link]], Table1[[#This Row],[Pattern w/out Hyperlink]])</f>
        <v>Graph Speck</v>
      </c>
      <c r="C2146" s="39">
        <f t="shared" si="33"/>
        <v>10</v>
      </c>
      <c r="D2146" s="39" t="s">
        <v>8491</v>
      </c>
      <c r="E2146" s="39" t="s">
        <v>1466</v>
      </c>
      <c r="F2146" s="10">
        <v>108</v>
      </c>
      <c r="G2146" s="10"/>
      <c r="H2146" s="8" t="s">
        <v>8585</v>
      </c>
      <c r="I2146" s="39" t="s">
        <v>0</v>
      </c>
      <c r="J2146" s="40" t="s">
        <v>8586</v>
      </c>
    </row>
    <row r="2147" spans="1:10" x14ac:dyDescent="0.25">
      <c r="A2147" s="15" t="s">
        <v>417</v>
      </c>
      <c r="B2147" s="42" t="str">
        <f>HYPERLINK(Table1[[#This Row],[Link]], Table1[[#This Row],[Pattern w/out Hyperlink]])</f>
        <v>Grove</v>
      </c>
      <c r="C2147" s="39">
        <f t="shared" si="33"/>
        <v>10</v>
      </c>
      <c r="D2147" s="39" t="s">
        <v>23</v>
      </c>
      <c r="E2147" s="39" t="s">
        <v>1466</v>
      </c>
      <c r="F2147" s="10">
        <v>108.5</v>
      </c>
      <c r="G2147" s="10"/>
      <c r="H2147" s="8" t="s">
        <v>1437</v>
      </c>
      <c r="I2147" s="39" t="s">
        <v>0</v>
      </c>
      <c r="J2147" s="40" t="s">
        <v>5150</v>
      </c>
    </row>
    <row r="2148" spans="1:10" x14ac:dyDescent="0.25">
      <c r="A2148" s="15" t="s">
        <v>3517</v>
      </c>
      <c r="B2148" s="41" t="str">
        <f>HYPERLINK(Table1[[#This Row],[Link]], Table1[[#This Row],[Pattern w/out Hyperlink]])</f>
        <v>Hallingdal 65</v>
      </c>
      <c r="C2148" s="39">
        <f t="shared" si="33"/>
        <v>10</v>
      </c>
      <c r="D2148" s="39" t="s">
        <v>3509</v>
      </c>
      <c r="E2148" s="39" t="s">
        <v>1466</v>
      </c>
      <c r="F2148" s="10">
        <f>Table1[[#This Row],[USD Pricing]]*Exchange!$A$1</f>
        <v>107.422</v>
      </c>
      <c r="G2148" s="10">
        <v>76.73</v>
      </c>
      <c r="H2148" s="8" t="s">
        <v>3577</v>
      </c>
      <c r="I2148" s="39" t="s">
        <v>1598</v>
      </c>
      <c r="J2148" s="40" t="s">
        <v>5566</v>
      </c>
    </row>
    <row r="2149" spans="1:10" x14ac:dyDescent="0.25">
      <c r="A2149" s="15" t="s">
        <v>432</v>
      </c>
      <c r="B2149" s="42" t="str">
        <f>HYPERLINK(Table1[[#This Row],[Link]], Table1[[#This Row],[Pattern w/out Hyperlink]])</f>
        <v>Happy Tappy</v>
      </c>
      <c r="C2149" s="39">
        <f t="shared" si="33"/>
        <v>10</v>
      </c>
      <c r="D2149" s="39" t="s">
        <v>22</v>
      </c>
      <c r="E2149" s="39" t="s">
        <v>1466</v>
      </c>
      <c r="F2149" s="10">
        <f>Table1[[#This Row],[USD Pricing]]*Exchange!$A$1</f>
        <v>107.8</v>
      </c>
      <c r="G2149" s="10">
        <v>77</v>
      </c>
      <c r="H2149" s="8" t="s">
        <v>1712</v>
      </c>
      <c r="I2149" s="39" t="s">
        <v>0</v>
      </c>
      <c r="J2149" s="40" t="s">
        <v>5144</v>
      </c>
    </row>
    <row r="2150" spans="1:10" x14ac:dyDescent="0.25">
      <c r="A2150" s="15" t="s">
        <v>3554</v>
      </c>
      <c r="B2150" s="41" t="str">
        <f>HYPERLINK(Table1[[#This Row],[Link]], Table1[[#This Row],[Pattern w/out Hyperlink]])</f>
        <v>Harald 3</v>
      </c>
      <c r="C2150" s="39">
        <f t="shared" si="33"/>
        <v>10</v>
      </c>
      <c r="D2150" s="39" t="s">
        <v>3509</v>
      </c>
      <c r="E2150" s="39" t="s">
        <v>1466</v>
      </c>
      <c r="F2150" s="10">
        <f>Table1[[#This Row],[USD Pricing]]*Exchange!$A$1</f>
        <v>113.39999999999999</v>
      </c>
      <c r="G2150" s="10">
        <v>81</v>
      </c>
      <c r="H2150" s="8" t="s">
        <v>3618</v>
      </c>
      <c r="I2150" s="39" t="s">
        <v>1598</v>
      </c>
      <c r="J2150" s="40" t="s">
        <v>5567</v>
      </c>
    </row>
    <row r="2151" spans="1:10" x14ac:dyDescent="0.25">
      <c r="A2151" s="15" t="s">
        <v>6716</v>
      </c>
      <c r="B2151" s="41" t="str">
        <f>HYPERLINK(Table1[[#This Row],[Link]], Table1[[#This Row],[Pattern w/out Hyperlink]])</f>
        <v>Hero Uph</v>
      </c>
      <c r="C2151" s="39">
        <f t="shared" si="33"/>
        <v>10</v>
      </c>
      <c r="D2151" s="39" t="s">
        <v>28</v>
      </c>
      <c r="E2151" s="39" t="s">
        <v>1466</v>
      </c>
      <c r="F2151" s="10">
        <f>Table1[[#This Row],[USD Pricing]]*Exchange!$A$1</f>
        <v>108.01</v>
      </c>
      <c r="G2151" s="10">
        <v>77.150000000000006</v>
      </c>
      <c r="H2151" s="8" t="s">
        <v>6717</v>
      </c>
      <c r="I2151" s="39" t="s">
        <v>0</v>
      </c>
      <c r="J2151" s="40" t="s">
        <v>6718</v>
      </c>
    </row>
    <row r="2152" spans="1:10" x14ac:dyDescent="0.25">
      <c r="A2152" s="15" t="s">
        <v>8597</v>
      </c>
      <c r="B2152" s="41" t="str">
        <f>HYPERLINK(Table1[[#This Row],[Link]], Table1[[#This Row],[Pattern w/out Hyperlink]])</f>
        <v>Herringbone Hybrid</v>
      </c>
      <c r="C2152" s="39">
        <f t="shared" si="33"/>
        <v>10</v>
      </c>
      <c r="D2152" s="39" t="s">
        <v>8491</v>
      </c>
      <c r="E2152" s="39" t="s">
        <v>1466</v>
      </c>
      <c r="F2152" s="10">
        <v>113</v>
      </c>
      <c r="G2152" s="10"/>
      <c r="H2152" s="8" t="s">
        <v>8598</v>
      </c>
      <c r="I2152" s="39" t="s">
        <v>0</v>
      </c>
      <c r="J2152" s="40" t="s">
        <v>8599</v>
      </c>
    </row>
    <row r="2153" spans="1:10" ht="28.5" x14ac:dyDescent="0.25">
      <c r="A2153" s="15" t="s">
        <v>443</v>
      </c>
      <c r="B2153" s="42" t="str">
        <f>HYPERLINK(Table1[[#This Row],[Link]], Table1[[#This Row],[Pattern w/out Hyperlink]])</f>
        <v>Hexie</v>
      </c>
      <c r="C2153" s="39">
        <f t="shared" si="33"/>
        <v>10</v>
      </c>
      <c r="D2153" s="39" t="s">
        <v>22</v>
      </c>
      <c r="E2153" s="39" t="s">
        <v>1466</v>
      </c>
      <c r="F2153" s="10">
        <f>Table1[[#This Row],[USD Pricing]]*Exchange!$A$1</f>
        <v>113.39999999999999</v>
      </c>
      <c r="G2153" s="10">
        <v>81</v>
      </c>
      <c r="H2153" s="8" t="s">
        <v>1715</v>
      </c>
      <c r="I2153" s="39" t="s">
        <v>0</v>
      </c>
      <c r="J2153" s="40" t="s">
        <v>6127</v>
      </c>
    </row>
    <row r="2154" spans="1:10" x14ac:dyDescent="0.25">
      <c r="A2154" s="15" t="s">
        <v>447</v>
      </c>
      <c r="B2154" s="42" t="str">
        <f>HYPERLINK(Table1[[#This Row],[Link]], Table1[[#This Row],[Pattern w/out Hyperlink]])</f>
        <v>Highlands</v>
      </c>
      <c r="C2154" s="39">
        <f t="shared" si="33"/>
        <v>10</v>
      </c>
      <c r="D2154" s="39" t="s">
        <v>26</v>
      </c>
      <c r="E2154" s="39" t="s">
        <v>1466</v>
      </c>
      <c r="F2154" s="10">
        <v>110.5</v>
      </c>
      <c r="G2154" s="10"/>
      <c r="H2154" s="8" t="s">
        <v>1153</v>
      </c>
      <c r="I2154" s="39" t="s">
        <v>1598</v>
      </c>
      <c r="J2154" s="40" t="s">
        <v>5144</v>
      </c>
    </row>
    <row r="2155" spans="1:10" x14ac:dyDescent="0.25">
      <c r="A2155" s="15" t="s">
        <v>452</v>
      </c>
      <c r="B2155" s="41" t="str">
        <f>HYPERLINK(Table1[[#This Row],[Link]], Table1[[#This Row],[Pattern w/out Hyperlink]])</f>
        <v>Hive</v>
      </c>
      <c r="C2155" s="39">
        <f t="shared" si="33"/>
        <v>10</v>
      </c>
      <c r="D2155" s="39" t="s">
        <v>21</v>
      </c>
      <c r="E2155" s="39" t="s">
        <v>1466</v>
      </c>
      <c r="F2155" s="10">
        <v>110</v>
      </c>
      <c r="G2155" s="10"/>
      <c r="H2155" s="8" t="s">
        <v>4842</v>
      </c>
      <c r="I2155" s="39" t="s">
        <v>0</v>
      </c>
      <c r="J2155" s="40" t="s">
        <v>5256</v>
      </c>
    </row>
    <row r="2156" spans="1:10" ht="28.5" x14ac:dyDescent="0.25">
      <c r="A2156" s="15" t="s">
        <v>455</v>
      </c>
      <c r="B2156" s="41" t="str">
        <f>HYPERLINK(Table1[[#This Row],[Link]], Table1[[#This Row],[Pattern w/out Hyperlink]])</f>
        <v>Honeycomb</v>
      </c>
      <c r="C2156" s="39">
        <f t="shared" si="33"/>
        <v>10</v>
      </c>
      <c r="D2156" s="39" t="s">
        <v>2494</v>
      </c>
      <c r="E2156" s="39" t="s">
        <v>1466</v>
      </c>
      <c r="F2156" s="10">
        <f>Table1[[#This Row],[USD Pricing]]*Exchange!$A$1</f>
        <v>112.476</v>
      </c>
      <c r="G2156" s="10">
        <v>80.34</v>
      </c>
      <c r="H2156" s="8" t="s">
        <v>2555</v>
      </c>
      <c r="I2156" s="39" t="s">
        <v>0</v>
      </c>
      <c r="J2156" s="40" t="s">
        <v>5451</v>
      </c>
    </row>
    <row r="2157" spans="1:10" ht="28.5" x14ac:dyDescent="0.25">
      <c r="A2157" s="15" t="s">
        <v>456</v>
      </c>
      <c r="B2157" s="42" t="str">
        <f>HYPERLINK(Table1[[#This Row],[Link]], Table1[[#This Row],[Pattern w/out Hyperlink]])</f>
        <v>Hop</v>
      </c>
      <c r="C2157" s="39">
        <f t="shared" si="33"/>
        <v>10</v>
      </c>
      <c r="D2157" s="39" t="s">
        <v>28</v>
      </c>
      <c r="E2157" s="39" t="s">
        <v>1466</v>
      </c>
      <c r="F2157" s="10">
        <f>Table1[[#This Row],[USD Pricing]]*Exchange!$A$1</f>
        <v>107.8</v>
      </c>
      <c r="G2157" s="10">
        <v>77</v>
      </c>
      <c r="H2157" s="8" t="s">
        <v>6365</v>
      </c>
      <c r="I2157" s="39" t="s">
        <v>0</v>
      </c>
      <c r="J2157" s="40" t="s">
        <v>5250</v>
      </c>
    </row>
    <row r="2158" spans="1:10" ht="28.5" x14ac:dyDescent="0.25">
      <c r="A2158" s="15" t="s">
        <v>8284</v>
      </c>
      <c r="B2158" s="41" t="str">
        <f>HYPERLINK(Table1[[#This Row],[Link]], Table1[[#This Row],[Pattern w/out Hyperlink]])</f>
        <v>Hummingbird</v>
      </c>
      <c r="C2158" s="39">
        <f t="shared" si="33"/>
        <v>10</v>
      </c>
      <c r="D2158" s="39" t="s">
        <v>2668</v>
      </c>
      <c r="E2158" s="39" t="s">
        <v>1466</v>
      </c>
      <c r="F2158" s="10">
        <v>107.25</v>
      </c>
      <c r="G2158" s="10"/>
      <c r="H2158" s="8" t="s">
        <v>8285</v>
      </c>
      <c r="I2158" s="39" t="s">
        <v>0</v>
      </c>
      <c r="J2158" s="40" t="s">
        <v>8286</v>
      </c>
    </row>
    <row r="2159" spans="1:10" ht="28.5" x14ac:dyDescent="0.25">
      <c r="A2159" s="15" t="s">
        <v>8605</v>
      </c>
      <c r="B2159" s="41" t="str">
        <f>HYPERLINK(Table1[[#This Row],[Link]], Table1[[#This Row],[Pattern w/out Hyperlink]])</f>
        <v>Hyped Up</v>
      </c>
      <c r="C2159" s="39">
        <f t="shared" si="33"/>
        <v>10</v>
      </c>
      <c r="D2159" s="39" t="s">
        <v>8491</v>
      </c>
      <c r="E2159" s="39" t="s">
        <v>1466</v>
      </c>
      <c r="F2159" s="10">
        <v>109</v>
      </c>
      <c r="G2159" s="10"/>
      <c r="H2159" s="8" t="s">
        <v>8606</v>
      </c>
      <c r="I2159" s="39" t="s">
        <v>0</v>
      </c>
      <c r="J2159" s="40" t="s">
        <v>5735</v>
      </c>
    </row>
    <row r="2160" spans="1:10" x14ac:dyDescent="0.25">
      <c r="A2160" s="15" t="s">
        <v>469</v>
      </c>
      <c r="B2160" s="42" t="str">
        <f>HYPERLINK(Table1[[#This Row],[Link]], Table1[[#This Row],[Pattern w/out Hyperlink]])</f>
        <v>Infinity Plush</v>
      </c>
      <c r="C2160" s="39">
        <f t="shared" si="33"/>
        <v>10</v>
      </c>
      <c r="D2160" s="39" t="s">
        <v>22</v>
      </c>
      <c r="E2160" s="39" t="s">
        <v>1466</v>
      </c>
      <c r="F2160" s="10">
        <f>Table1[[#This Row],[USD Pricing]]*Exchange!$A$1</f>
        <v>106.39999999999999</v>
      </c>
      <c r="G2160" s="10">
        <v>76</v>
      </c>
      <c r="H2160" s="8" t="s">
        <v>1722</v>
      </c>
      <c r="I2160" s="39" t="s">
        <v>5090</v>
      </c>
      <c r="J2160" s="40" t="s">
        <v>5144</v>
      </c>
    </row>
    <row r="2161" spans="1:10" ht="28.5" x14ac:dyDescent="0.25">
      <c r="A2161" s="15" t="s">
        <v>6217</v>
      </c>
      <c r="B2161" s="41" t="str">
        <f>HYPERLINK(Table1[[#This Row],[Link]], Table1[[#This Row],[Pattern w/out Hyperlink]])</f>
        <v>Ink</v>
      </c>
      <c r="C2161" s="39">
        <f t="shared" si="33"/>
        <v>10</v>
      </c>
      <c r="D2161" s="39" t="s">
        <v>27</v>
      </c>
      <c r="E2161" s="39" t="s">
        <v>1466</v>
      </c>
      <c r="F2161" s="10">
        <v>111.5</v>
      </c>
      <c r="G2161" s="10"/>
      <c r="H2161" s="15" t="s">
        <v>6218</v>
      </c>
      <c r="I2161" s="39" t="s">
        <v>0</v>
      </c>
      <c r="J2161" s="40" t="s">
        <v>6219</v>
      </c>
    </row>
    <row r="2162" spans="1:10" ht="28.5" x14ac:dyDescent="0.25">
      <c r="A2162" s="15" t="s">
        <v>1725</v>
      </c>
      <c r="B2162" s="42" t="str">
        <f>HYPERLINK(Table1[[#This Row],[Link]], Table1[[#This Row],[Pattern w/out Hyperlink]])</f>
        <v>Ishi</v>
      </c>
      <c r="C2162" s="39">
        <f t="shared" si="33"/>
        <v>10</v>
      </c>
      <c r="D2162" s="39" t="s">
        <v>22</v>
      </c>
      <c r="E2162" s="39" t="s">
        <v>1466</v>
      </c>
      <c r="F2162" s="10">
        <f>Table1[[#This Row],[USD Pricing]]*Exchange!$A$1</f>
        <v>106.39999999999999</v>
      </c>
      <c r="G2162" s="10">
        <v>76</v>
      </c>
      <c r="H2162" s="8" t="s">
        <v>1726</v>
      </c>
      <c r="I2162" s="39" t="s">
        <v>0</v>
      </c>
      <c r="J2162" s="40" t="s">
        <v>6132</v>
      </c>
    </row>
    <row r="2163" spans="1:10" x14ac:dyDescent="0.25">
      <c r="A2163" s="15" t="s">
        <v>8300</v>
      </c>
      <c r="B2163" s="41" t="str">
        <f>HYPERLINK(Table1[[#This Row],[Link]], Table1[[#This Row],[Pattern w/out Hyperlink]])</f>
        <v>Island</v>
      </c>
      <c r="C2163" s="39">
        <f t="shared" si="33"/>
        <v>10</v>
      </c>
      <c r="D2163" s="39" t="s">
        <v>2668</v>
      </c>
      <c r="E2163" s="39" t="s">
        <v>1466</v>
      </c>
      <c r="F2163" s="10">
        <v>110</v>
      </c>
      <c r="G2163" s="10"/>
      <c r="H2163" s="8" t="s">
        <v>8301</v>
      </c>
      <c r="I2163" s="39" t="s">
        <v>0</v>
      </c>
      <c r="J2163" s="40" t="s">
        <v>5267</v>
      </c>
    </row>
    <row r="2164" spans="1:10" x14ac:dyDescent="0.25">
      <c r="A2164" s="15" t="s">
        <v>2985</v>
      </c>
      <c r="B2164" s="42" t="str">
        <f>HYPERLINK(Table1[[#This Row],[Link]], Table1[[#This Row],[Pattern w/out Hyperlink]])</f>
        <v>Jumper</v>
      </c>
      <c r="C2164" s="39">
        <f t="shared" si="33"/>
        <v>10</v>
      </c>
      <c r="D2164" s="39" t="s">
        <v>27</v>
      </c>
      <c r="E2164" s="39" t="s">
        <v>1466</v>
      </c>
      <c r="F2164" s="10">
        <v>107.75</v>
      </c>
      <c r="G2164" s="10"/>
      <c r="H2164" s="15" t="s">
        <v>2986</v>
      </c>
      <c r="I2164" s="39" t="s">
        <v>5090</v>
      </c>
      <c r="J2164" s="40" t="s">
        <v>6180</v>
      </c>
    </row>
    <row r="2165" spans="1:10" x14ac:dyDescent="0.25">
      <c r="A2165" s="15" t="s">
        <v>6731</v>
      </c>
      <c r="B2165" s="41" t="str">
        <f>HYPERLINK(Table1[[#This Row],[Link]], Table1[[#This Row],[Pattern w/out Hyperlink]])</f>
        <v>Kindred Uph</v>
      </c>
      <c r="C2165" s="39">
        <f t="shared" si="33"/>
        <v>10</v>
      </c>
      <c r="D2165" s="39" t="s">
        <v>28</v>
      </c>
      <c r="E2165" s="39" t="s">
        <v>1466</v>
      </c>
      <c r="F2165" s="10">
        <f>Table1[[#This Row],[USD Pricing]]*Exchange!$A$1</f>
        <v>106.67999999999999</v>
      </c>
      <c r="G2165" s="10">
        <v>76.2</v>
      </c>
      <c r="H2165" s="8" t="s">
        <v>6552</v>
      </c>
      <c r="I2165" s="39" t="s">
        <v>5090</v>
      </c>
      <c r="J2165" s="40" t="s">
        <v>5144</v>
      </c>
    </row>
    <row r="2166" spans="1:10" x14ac:dyDescent="0.25">
      <c r="A2166" s="15" t="s">
        <v>4865</v>
      </c>
      <c r="B2166" s="41" t="str">
        <f>HYPERLINK(Table1[[#This Row],[Link]], Table1[[#This Row],[Pattern w/out Hyperlink]])</f>
        <v>Knowledge</v>
      </c>
      <c r="C2166" s="39">
        <f t="shared" si="33"/>
        <v>10</v>
      </c>
      <c r="D2166" s="39" t="s">
        <v>21</v>
      </c>
      <c r="E2166" s="39" t="s">
        <v>1466</v>
      </c>
      <c r="F2166" s="10">
        <v>107</v>
      </c>
      <c r="G2166" s="10"/>
      <c r="H2166" s="8" t="s">
        <v>4866</v>
      </c>
      <c r="I2166" s="39" t="s">
        <v>0</v>
      </c>
      <c r="J2166" s="40" t="s">
        <v>5272</v>
      </c>
    </row>
    <row r="2167" spans="1:10" ht="28.5" x14ac:dyDescent="0.25">
      <c r="A2167" s="15" t="s">
        <v>8614</v>
      </c>
      <c r="B2167" s="41" t="str">
        <f>HYPERLINK(Table1[[#This Row],[Link]], Table1[[#This Row],[Pattern w/out Hyperlink]])</f>
        <v>Knurl</v>
      </c>
      <c r="C2167" s="39">
        <f t="shared" si="33"/>
        <v>10</v>
      </c>
      <c r="D2167" s="39" t="s">
        <v>8491</v>
      </c>
      <c r="E2167" s="39" t="s">
        <v>1466</v>
      </c>
      <c r="F2167" s="10">
        <v>115</v>
      </c>
      <c r="G2167" s="10"/>
      <c r="H2167" s="8" t="s">
        <v>8615</v>
      </c>
      <c r="I2167" s="39" t="s">
        <v>0</v>
      </c>
      <c r="J2167" s="40" t="s">
        <v>8616</v>
      </c>
    </row>
    <row r="2168" spans="1:10" ht="28.5" x14ac:dyDescent="0.25">
      <c r="A2168" s="15" t="s">
        <v>1966</v>
      </c>
      <c r="B2168" s="42" t="str">
        <f>HYPERLINK(Table1[[#This Row],[Link]], Table1[[#This Row],[Pattern w/out Hyperlink]])</f>
        <v>Luce</v>
      </c>
      <c r="C2168" s="39">
        <f t="shared" si="33"/>
        <v>10</v>
      </c>
      <c r="D2168" s="39" t="s">
        <v>23</v>
      </c>
      <c r="E2168" s="39" t="s">
        <v>1466</v>
      </c>
      <c r="F2168" s="10">
        <v>111.5</v>
      </c>
      <c r="G2168" s="10"/>
      <c r="H2168" s="8" t="s">
        <v>1967</v>
      </c>
      <c r="I2168" s="39" t="s">
        <v>5090</v>
      </c>
      <c r="J2168" s="40" t="s">
        <v>5736</v>
      </c>
    </row>
    <row r="2169" spans="1:10" ht="28.5" x14ac:dyDescent="0.25">
      <c r="A2169" s="15" t="s">
        <v>2846</v>
      </c>
      <c r="B2169" s="42" t="str">
        <f>HYPERLINK(Table1[[#This Row],[Link]], Table1[[#This Row],[Pattern w/out Hyperlink]])</f>
        <v>Lunette</v>
      </c>
      <c r="C2169" s="39">
        <f t="shared" si="33"/>
        <v>10</v>
      </c>
      <c r="D2169" s="39" t="s">
        <v>26</v>
      </c>
      <c r="E2169" s="39" t="s">
        <v>1466</v>
      </c>
      <c r="F2169" s="10">
        <v>108.25</v>
      </c>
      <c r="G2169" s="10"/>
      <c r="H2169" s="8" t="s">
        <v>2847</v>
      </c>
      <c r="I2169" s="39" t="s">
        <v>0</v>
      </c>
      <c r="J2169" s="40" t="s">
        <v>5172</v>
      </c>
    </row>
    <row r="2170" spans="1:10" x14ac:dyDescent="0.25">
      <c r="A2170" s="15" t="s">
        <v>8621</v>
      </c>
      <c r="B2170" s="41" t="str">
        <f>HYPERLINK(Table1[[#This Row],[Link]], Table1[[#This Row],[Pattern w/out Hyperlink]])</f>
        <v>Macrotweed</v>
      </c>
      <c r="C2170" s="39">
        <f t="shared" si="33"/>
        <v>10</v>
      </c>
      <c r="D2170" s="39" t="s">
        <v>8491</v>
      </c>
      <c r="E2170" s="39" t="s">
        <v>1466</v>
      </c>
      <c r="F2170" s="10">
        <v>115</v>
      </c>
      <c r="G2170" s="10"/>
      <c r="H2170" s="8" t="s">
        <v>8622</v>
      </c>
      <c r="I2170" s="39" t="s">
        <v>0</v>
      </c>
      <c r="J2170" s="40" t="s">
        <v>5144</v>
      </c>
    </row>
    <row r="2171" spans="1:10" ht="28.5" x14ac:dyDescent="0.25">
      <c r="A2171" s="15" t="s">
        <v>557</v>
      </c>
      <c r="B2171" s="41" t="str">
        <f>HYPERLINK(Table1[[#This Row],[Link]], Table1[[#This Row],[Pattern w/out Hyperlink]])</f>
        <v>Mandala</v>
      </c>
      <c r="C2171" s="39">
        <f t="shared" si="33"/>
        <v>10</v>
      </c>
      <c r="D2171" s="39" t="s">
        <v>24</v>
      </c>
      <c r="E2171" s="39" t="s">
        <v>1466</v>
      </c>
      <c r="F2171" s="10">
        <f>Table1[[#This Row],[USD Pricing]]*Exchange!$A$1</f>
        <v>114.72999999999999</v>
      </c>
      <c r="G2171" s="10">
        <v>81.95</v>
      </c>
      <c r="H2171" s="8" t="s">
        <v>7056</v>
      </c>
      <c r="I2171" s="39" t="s">
        <v>0</v>
      </c>
      <c r="J2171" s="40" t="s">
        <v>5148</v>
      </c>
    </row>
    <row r="2172" spans="1:10" ht="28.5" x14ac:dyDescent="0.25">
      <c r="A2172" s="15" t="s">
        <v>557</v>
      </c>
      <c r="B2172" s="42" t="str">
        <f>HYPERLINK(Table1[[#This Row],[Link]], Table1[[#This Row],[Pattern w/out Hyperlink]])</f>
        <v>Mandala</v>
      </c>
      <c r="C2172" s="39">
        <f t="shared" si="33"/>
        <v>10</v>
      </c>
      <c r="D2172" s="39" t="s">
        <v>28</v>
      </c>
      <c r="E2172" s="39" t="s">
        <v>1466</v>
      </c>
      <c r="F2172" s="10">
        <f>Table1[[#This Row],[USD Pricing]]*Exchange!$A$1</f>
        <v>109.19999999999999</v>
      </c>
      <c r="G2172" s="10">
        <v>78</v>
      </c>
      <c r="H2172" s="8" t="s">
        <v>6387</v>
      </c>
      <c r="I2172" s="39" t="s">
        <v>0</v>
      </c>
      <c r="J2172" s="40" t="s">
        <v>5951</v>
      </c>
    </row>
    <row r="2173" spans="1:10" x14ac:dyDescent="0.25">
      <c r="A2173" s="15" t="s">
        <v>4893</v>
      </c>
      <c r="B2173" s="41" t="str">
        <f>HYPERLINK(Table1[[#This Row],[Link]], Table1[[#This Row],[Pattern w/out Hyperlink]])</f>
        <v>Manzanita</v>
      </c>
      <c r="C2173" s="39">
        <f t="shared" si="33"/>
        <v>10</v>
      </c>
      <c r="D2173" s="39" t="s">
        <v>21</v>
      </c>
      <c r="E2173" s="39" t="s">
        <v>1466</v>
      </c>
      <c r="F2173" s="10">
        <v>115</v>
      </c>
      <c r="G2173" s="10"/>
      <c r="H2173" s="8" t="s">
        <v>4894</v>
      </c>
      <c r="I2173" s="39" t="s">
        <v>0</v>
      </c>
      <c r="J2173" s="40" t="s">
        <v>5267</v>
      </c>
    </row>
    <row r="2174" spans="1:10" x14ac:dyDescent="0.25">
      <c r="A2174" s="15" t="s">
        <v>4897</v>
      </c>
      <c r="B2174" s="41" t="str">
        <f>HYPERLINK(Table1[[#This Row],[Link]], Table1[[#This Row],[Pattern w/out Hyperlink]])</f>
        <v>Maroc</v>
      </c>
      <c r="C2174" s="39">
        <f t="shared" si="33"/>
        <v>10</v>
      </c>
      <c r="D2174" s="39" t="s">
        <v>21</v>
      </c>
      <c r="E2174" s="39" t="s">
        <v>1466</v>
      </c>
      <c r="F2174" s="10">
        <v>112</v>
      </c>
      <c r="G2174" s="10"/>
      <c r="H2174" s="8" t="s">
        <v>4898</v>
      </c>
      <c r="I2174" s="39" t="s">
        <v>0</v>
      </c>
      <c r="J2174" s="40" t="s">
        <v>5281</v>
      </c>
    </row>
    <row r="2175" spans="1:10" ht="28.5" x14ac:dyDescent="0.25">
      <c r="A2175" s="15" t="s">
        <v>574</v>
      </c>
      <c r="B2175" s="41" t="str">
        <f>HYPERLINK(Table1[[#This Row],[Link]], Table1[[#This Row],[Pattern w/out Hyperlink]])</f>
        <v>Maze</v>
      </c>
      <c r="C2175" s="39">
        <f t="shared" si="33"/>
        <v>10</v>
      </c>
      <c r="D2175" s="39" t="s">
        <v>2494</v>
      </c>
      <c r="E2175" s="39" t="s">
        <v>1466</v>
      </c>
      <c r="F2175" s="10">
        <f>Table1[[#This Row],[USD Pricing]]*Exchange!$A$1</f>
        <v>108.14999999999999</v>
      </c>
      <c r="G2175" s="10">
        <v>77.25</v>
      </c>
      <c r="H2175" s="8" t="s">
        <v>2573</v>
      </c>
      <c r="I2175" s="39" t="s">
        <v>0</v>
      </c>
      <c r="J2175" s="40" t="s">
        <v>5453</v>
      </c>
    </row>
    <row r="2176" spans="1:10" ht="28.5" x14ac:dyDescent="0.25">
      <c r="A2176" s="15" t="s">
        <v>1740</v>
      </c>
      <c r="B2176" s="42" t="str">
        <f>HYPERLINK(Table1[[#This Row],[Link]], Table1[[#This Row],[Pattern w/out Hyperlink]])</f>
        <v>Menagerie</v>
      </c>
      <c r="C2176" s="39">
        <f t="shared" si="33"/>
        <v>10</v>
      </c>
      <c r="D2176" s="39" t="s">
        <v>22</v>
      </c>
      <c r="E2176" s="39" t="s">
        <v>1466</v>
      </c>
      <c r="F2176" s="10">
        <f>Table1[[#This Row],[USD Pricing]]*Exchange!$A$1</f>
        <v>109.13</v>
      </c>
      <c r="G2176" s="10">
        <v>77.95</v>
      </c>
      <c r="H2176" s="8" t="s">
        <v>1741</v>
      </c>
      <c r="I2176" s="39" t="s">
        <v>0</v>
      </c>
      <c r="J2176" s="40" t="s">
        <v>6136</v>
      </c>
    </row>
    <row r="2177" spans="1:10" ht="28.5" x14ac:dyDescent="0.25">
      <c r="A2177" s="15" t="s">
        <v>7682</v>
      </c>
      <c r="B2177" s="41" t="str">
        <f>HYPERLINK(Table1[[#This Row],[Link]], Table1[[#This Row],[Pattern w/out Hyperlink]])</f>
        <v>Mirth</v>
      </c>
      <c r="C2177" s="39">
        <f t="shared" si="33"/>
        <v>10</v>
      </c>
      <c r="D2177" s="39" t="s">
        <v>27</v>
      </c>
      <c r="E2177" s="39" t="s">
        <v>1466</v>
      </c>
      <c r="F2177" s="10">
        <v>114</v>
      </c>
      <c r="G2177" s="10"/>
      <c r="H2177" s="8" t="s">
        <v>7683</v>
      </c>
      <c r="I2177" s="39" t="s">
        <v>0</v>
      </c>
      <c r="J2177" s="40" t="s">
        <v>7684</v>
      </c>
    </row>
    <row r="2178" spans="1:10" ht="28.5" x14ac:dyDescent="0.25">
      <c r="A2178" s="15" t="s">
        <v>3545</v>
      </c>
      <c r="B2178" s="41" t="str">
        <f>HYPERLINK(Table1[[#This Row],[Link]], Table1[[#This Row],[Pattern w/out Hyperlink]])</f>
        <v>Mizmaze</v>
      </c>
      <c r="C2178" s="39">
        <f t="shared" ref="C2178:C2241" si="34">IF(F2178&lt;=$L$1,$K$1,IF(AND(F2178&gt;=$L$2,F2178&lt;=$M$2),$K$2,IF(AND(F2178&gt;=$L$3,F2178&lt;=$M$3),$K$3,IF(AND(F2178&gt;=$L$4,F2178&lt;=$M$4),$K$4,IF(AND(F2178&gt;=$L$5,F2178&lt;=$M$5),$K$5,IF(AND(F2178&gt;=$L$6,F2178&lt;=$M$6),$K$6,IF(AND(F2178&gt;=$L$7,F2178&lt;=$M$7),$K$7,IF(AND(F2178&gt;=$L$8,F2178&lt;=$M$8),$K$8,IF(AND(F2178&gt;=$L$9,F2178&lt;=$M$9),$K$9,IF(AND(F2178&gt;$L$10,F2178&lt;=$M$10),$K$10,IF(AND(F2178&gt;=$L$11,F2178&lt;=$M$11),$K$11,IF(AND(F2178&gt;=$L$12,F2178&lt;=$M$12),$K$12,IF(AND(F2178&gt;=$L$13,F2178&lt;=$M$13),$K$13,IF(AND(F2178&gt;=$L$14,F2178&lt;=$M$14),$K$14,IF(AND(F2178&gt;=$L$15,F2178&lt;=$M$15),$K$15,IF(AND(F2178&gt;=$L$16,F2178&lt;=$M$16),$K$16,IF(AND(F2178&gt;=$L$17,F2178&lt;=$M$17),$K$17,IF(AND(F2178&gt;=$L$18,F2178&lt;=$M$18),$K$18,IF(AND(F2178&gt;=$L$19,F2178&lt;=$M$19),$K$19,IF(AND(F2178&gt;=$L$20,F2178&lt;=$M$20),$K$20,IF(AND(F2178&gt;=$L$21,F2178&lt;=$M$21),$K$21,IF(AND(F2178&gt;=$L$22,F2178&lt;=$M$22),$K$22,IF(AND(F2178&gt;=$L$23,F2178&lt;=$M$23),$K$23,IF(AND(F2178&gt;=$L$24,F2178&lt;=$M$24),$K$24,IF(AND(F2178&gt;=$L$25,F2178&lt;=$M$25),$K$25,IF(AND(F2178&gt;=$L$26,F2178&lt;=$M$26),$K$26,IF(AND(F2178&gt;=$L$27,F2178&lt;=$M$27),$K$27,IF(AND(F2178&gt;=$L$28,F2178&lt;=$M$28),$K$28,IF(AND(F2178&gt;=$L$29,F2178&lt;=$M$29),$K$29,IF(AND(F2178&gt;=$L$30,F2178&lt;=$M$30),$K$30,IF(AND(F2178&gt;=$L$31,F2178&lt;=$M$31),$K$31,IF(AND(F2178&gt;=$L$32,F2178&lt;=$M$32),$K$32,""))))))))))))))))))))))))))))))))</f>
        <v>10</v>
      </c>
      <c r="D2178" s="39" t="s">
        <v>3509</v>
      </c>
      <c r="E2178" s="39" t="s">
        <v>1466</v>
      </c>
      <c r="F2178" s="10">
        <f>Table1[[#This Row],[USD Pricing]]*Exchange!$A$1</f>
        <v>112.13999999999999</v>
      </c>
      <c r="G2178" s="10">
        <v>80.099999999999994</v>
      </c>
      <c r="H2178" s="8" t="s">
        <v>3606</v>
      </c>
      <c r="I2178" s="39" t="s">
        <v>1598</v>
      </c>
      <c r="J2178" s="40" t="s">
        <v>5573</v>
      </c>
    </row>
    <row r="2179" spans="1:10" x14ac:dyDescent="0.25">
      <c r="A2179" s="8" t="s">
        <v>3019</v>
      </c>
      <c r="B2179" s="41" t="str">
        <f>HYPERLINK(Table1[[#This Row],[Link]], Table1[[#This Row],[Pattern w/out Hyperlink]])</f>
        <v>Net</v>
      </c>
      <c r="C2179" s="39">
        <f t="shared" si="34"/>
        <v>10</v>
      </c>
      <c r="D2179" s="39" t="s">
        <v>27</v>
      </c>
      <c r="E2179" s="39" t="s">
        <v>1466</v>
      </c>
      <c r="F2179" s="10">
        <v>114</v>
      </c>
      <c r="G2179" s="10"/>
      <c r="H2179" s="15" t="s">
        <v>3020</v>
      </c>
      <c r="I2179" s="39" t="s">
        <v>0</v>
      </c>
      <c r="J2179" s="40" t="s">
        <v>5299</v>
      </c>
    </row>
    <row r="2180" spans="1:10" x14ac:dyDescent="0.25">
      <c r="A2180" s="15" t="s">
        <v>669</v>
      </c>
      <c r="B2180" s="41" t="str">
        <f>HYPERLINK(Table1[[#This Row],[Link]], Table1[[#This Row],[Pattern w/out Hyperlink]])</f>
        <v>Otto</v>
      </c>
      <c r="C2180" s="39">
        <f t="shared" si="34"/>
        <v>10</v>
      </c>
      <c r="D2180" s="39" t="s">
        <v>21</v>
      </c>
      <c r="E2180" s="39" t="s">
        <v>1466</v>
      </c>
      <c r="F2180" s="10">
        <v>107</v>
      </c>
      <c r="G2180" s="10"/>
      <c r="H2180" s="8" t="s">
        <v>4915</v>
      </c>
      <c r="I2180" s="39" t="s">
        <v>5090</v>
      </c>
      <c r="J2180" s="40" t="s">
        <v>4190</v>
      </c>
    </row>
    <row r="2181" spans="1:10" x14ac:dyDescent="0.25">
      <c r="A2181" s="15" t="s">
        <v>8652</v>
      </c>
      <c r="B2181" s="41" t="str">
        <f>HYPERLINK(Table1[[#This Row],[Link]], Table1[[#This Row],[Pattern w/out Hyperlink]])</f>
        <v>Outpress</v>
      </c>
      <c r="C2181" s="39">
        <f t="shared" si="34"/>
        <v>10</v>
      </c>
      <c r="D2181" s="39" t="s">
        <v>8491</v>
      </c>
      <c r="E2181" s="39" t="s">
        <v>1466</v>
      </c>
      <c r="F2181" s="10">
        <v>109</v>
      </c>
      <c r="G2181" s="10"/>
      <c r="H2181" s="8" t="s">
        <v>8653</v>
      </c>
      <c r="I2181" s="39" t="s">
        <v>0</v>
      </c>
      <c r="J2181" s="40" t="s">
        <v>8654</v>
      </c>
    </row>
    <row r="2182" spans="1:10" x14ac:dyDescent="0.25">
      <c r="A2182" s="15" t="s">
        <v>4194</v>
      </c>
      <c r="B2182" s="41" t="str">
        <f>HYPERLINK(Table1[[#This Row],[Link]], Table1[[#This Row],[Pattern w/out Hyperlink]])</f>
        <v>Page Turner</v>
      </c>
      <c r="C2182" s="39">
        <f t="shared" si="34"/>
        <v>10</v>
      </c>
      <c r="D2182" s="39" t="s">
        <v>2494</v>
      </c>
      <c r="E2182" s="39" t="s">
        <v>1466</v>
      </c>
      <c r="F2182" s="10">
        <f>Table1[[#This Row],[USD Pricing]]*Exchange!$A$1</f>
        <v>109.592</v>
      </c>
      <c r="G2182" s="10">
        <v>78.28</v>
      </c>
      <c r="H2182" s="8" t="s">
        <v>4195</v>
      </c>
      <c r="I2182" s="39" t="s">
        <v>0</v>
      </c>
      <c r="J2182" s="40" t="s">
        <v>5150</v>
      </c>
    </row>
    <row r="2183" spans="1:10" ht="28.5" x14ac:dyDescent="0.25">
      <c r="A2183" s="15" t="s">
        <v>1618</v>
      </c>
      <c r="B2183" s="41" t="str">
        <f>HYPERLINK(Table1[[#This Row],[Link]], Table1[[#This Row],[Pattern w/out Hyperlink]])</f>
        <v>Paragon</v>
      </c>
      <c r="C2183" s="39">
        <f t="shared" si="34"/>
        <v>10</v>
      </c>
      <c r="D2183" s="39" t="s">
        <v>26</v>
      </c>
      <c r="E2183" s="39" t="s">
        <v>1466</v>
      </c>
      <c r="F2183" s="10">
        <v>106.75</v>
      </c>
      <c r="G2183" s="10"/>
      <c r="H2183" s="8" t="s">
        <v>1619</v>
      </c>
      <c r="I2183" s="39" t="s">
        <v>0</v>
      </c>
      <c r="J2183" s="40" t="s">
        <v>5178</v>
      </c>
    </row>
    <row r="2184" spans="1:10" x14ac:dyDescent="0.25">
      <c r="A2184" s="15" t="s">
        <v>689</v>
      </c>
      <c r="B2184" s="41" t="str">
        <f>HYPERLINK(Table1[[#This Row],[Link]], Table1[[#This Row],[Pattern w/out Hyperlink]])</f>
        <v>Parquet</v>
      </c>
      <c r="C2184" s="39">
        <f t="shared" si="34"/>
        <v>10</v>
      </c>
      <c r="D2184" s="39" t="s">
        <v>23</v>
      </c>
      <c r="E2184" s="39" t="s">
        <v>1466</v>
      </c>
      <c r="F2184" s="10">
        <v>107.25</v>
      </c>
      <c r="G2184" s="10"/>
      <c r="H2184" s="8" t="s">
        <v>4500</v>
      </c>
      <c r="I2184" s="39" t="s">
        <v>0</v>
      </c>
      <c r="J2184" s="40" t="s">
        <v>5150</v>
      </c>
    </row>
    <row r="2185" spans="1:10" x14ac:dyDescent="0.25">
      <c r="A2185" s="15" t="s">
        <v>8657</v>
      </c>
      <c r="B2185" s="41" t="str">
        <f>HYPERLINK(Table1[[#This Row],[Link]], Table1[[#This Row],[Pattern w/out Hyperlink]])</f>
        <v>Pebble Melange</v>
      </c>
      <c r="C2185" s="39">
        <f t="shared" si="34"/>
        <v>10</v>
      </c>
      <c r="D2185" s="39" t="s">
        <v>8491</v>
      </c>
      <c r="E2185" s="39" t="s">
        <v>1466</v>
      </c>
      <c r="F2185" s="10">
        <v>113</v>
      </c>
      <c r="G2185" s="10"/>
      <c r="H2185" s="8" t="s">
        <v>8658</v>
      </c>
      <c r="I2185" s="39" t="s">
        <v>0</v>
      </c>
      <c r="J2185" s="40" t="s">
        <v>8583</v>
      </c>
    </row>
    <row r="2186" spans="1:10" x14ac:dyDescent="0.25">
      <c r="A2186" s="15" t="s">
        <v>8359</v>
      </c>
      <c r="B2186" s="41" t="str">
        <f>HYPERLINK(Table1[[#This Row],[Link]], Table1[[#This Row],[Pattern w/out Hyperlink]])</f>
        <v>Placid</v>
      </c>
      <c r="C2186" s="39">
        <f t="shared" si="34"/>
        <v>10</v>
      </c>
      <c r="D2186" s="39" t="s">
        <v>2668</v>
      </c>
      <c r="E2186" s="39" t="s">
        <v>1466</v>
      </c>
      <c r="F2186" s="10">
        <v>110</v>
      </c>
      <c r="G2186" s="10"/>
      <c r="H2186" s="8" t="s">
        <v>8360</v>
      </c>
      <c r="I2186" s="39" t="s">
        <v>5090</v>
      </c>
      <c r="J2186" s="40" t="s">
        <v>5600</v>
      </c>
    </row>
    <row r="2187" spans="1:10" x14ac:dyDescent="0.25">
      <c r="A2187" s="15" t="s">
        <v>8363</v>
      </c>
      <c r="B2187" s="41" t="str">
        <f>HYPERLINK(Table1[[#This Row],[Link]], Table1[[#This Row],[Pattern w/out Hyperlink]])</f>
        <v>Plaidtastic</v>
      </c>
      <c r="C2187" s="39">
        <f t="shared" si="34"/>
        <v>10</v>
      </c>
      <c r="D2187" s="39" t="s">
        <v>2668</v>
      </c>
      <c r="E2187" s="39" t="s">
        <v>1466</v>
      </c>
      <c r="F2187" s="10">
        <v>106.5</v>
      </c>
      <c r="G2187" s="10"/>
      <c r="H2187" s="8" t="s">
        <v>8364</v>
      </c>
      <c r="I2187" s="39" t="s">
        <v>0</v>
      </c>
      <c r="J2187" s="40" t="s">
        <v>5150</v>
      </c>
    </row>
    <row r="2188" spans="1:10" ht="28.5" x14ac:dyDescent="0.25">
      <c r="A2188" s="15" t="s">
        <v>722</v>
      </c>
      <c r="B2188" s="42" t="str">
        <f>HYPERLINK(Table1[[#This Row],[Link]], Table1[[#This Row],[Pattern w/out Hyperlink]])</f>
        <v>Platform</v>
      </c>
      <c r="C2188" s="39">
        <f t="shared" si="34"/>
        <v>10</v>
      </c>
      <c r="D2188" s="39" t="s">
        <v>28</v>
      </c>
      <c r="E2188" s="39" t="s">
        <v>1466</v>
      </c>
      <c r="F2188" s="10">
        <f>Table1[[#This Row],[USD Pricing]]*Exchange!$A$1</f>
        <v>109.19999999999999</v>
      </c>
      <c r="G2188" s="10">
        <v>78</v>
      </c>
      <c r="H2188" s="8" t="s">
        <v>6416</v>
      </c>
      <c r="I2188" s="39" t="s">
        <v>0</v>
      </c>
      <c r="J2188" s="40" t="s">
        <v>5602</v>
      </c>
    </row>
    <row r="2189" spans="1:10" ht="28.5" x14ac:dyDescent="0.25">
      <c r="A2189" s="15" t="s">
        <v>746</v>
      </c>
      <c r="B2189" s="42" t="str">
        <f>HYPERLINK(Table1[[#This Row],[Link]], Table1[[#This Row],[Pattern w/out Hyperlink]])</f>
        <v>Prodigy</v>
      </c>
      <c r="C2189" s="39">
        <f t="shared" si="34"/>
        <v>10</v>
      </c>
      <c r="D2189" s="39" t="s">
        <v>22</v>
      </c>
      <c r="E2189" s="39" t="s">
        <v>1466</v>
      </c>
      <c r="F2189" s="10">
        <f>Table1[[#This Row],[USD Pricing]]*Exchange!$A$1</f>
        <v>111.3</v>
      </c>
      <c r="G2189" s="10">
        <v>79.5</v>
      </c>
      <c r="H2189" s="8" t="s">
        <v>3118</v>
      </c>
      <c r="I2189" s="39" t="s">
        <v>0</v>
      </c>
      <c r="J2189" s="40" t="s">
        <v>6144</v>
      </c>
    </row>
    <row r="2190" spans="1:10" x14ac:dyDescent="0.25">
      <c r="A2190" s="15" t="s">
        <v>759</v>
      </c>
      <c r="B2190" s="41" t="str">
        <f>HYPERLINK(Table1[[#This Row],[Link]], Table1[[#This Row],[Pattern w/out Hyperlink]])</f>
        <v>Queue</v>
      </c>
      <c r="C2190" s="39">
        <f t="shared" si="34"/>
        <v>10</v>
      </c>
      <c r="D2190" s="39" t="s">
        <v>27</v>
      </c>
      <c r="E2190" s="39" t="s">
        <v>1466</v>
      </c>
      <c r="F2190" s="10">
        <v>106.5</v>
      </c>
      <c r="G2190" s="10"/>
      <c r="H2190" s="15" t="s">
        <v>3041</v>
      </c>
      <c r="I2190" s="39" t="s">
        <v>0</v>
      </c>
      <c r="J2190" s="40" t="s">
        <v>6103</v>
      </c>
    </row>
    <row r="2191" spans="1:10" ht="28.5" x14ac:dyDescent="0.25">
      <c r="A2191" s="15" t="s">
        <v>771</v>
      </c>
      <c r="B2191" s="41" t="str">
        <f>HYPERLINK(Table1[[#This Row],[Link]], Table1[[#This Row],[Pattern w/out Hyperlink]])</f>
        <v>Rebel</v>
      </c>
      <c r="C2191" s="39">
        <f t="shared" si="34"/>
        <v>10</v>
      </c>
      <c r="D2191" s="39" t="s">
        <v>2668</v>
      </c>
      <c r="E2191" s="39" t="s">
        <v>1466</v>
      </c>
      <c r="F2191" s="10">
        <v>108.5</v>
      </c>
      <c r="G2191" s="10"/>
      <c r="H2191" s="8" t="s">
        <v>8380</v>
      </c>
      <c r="I2191" s="39" t="s">
        <v>0</v>
      </c>
      <c r="J2191" s="40" t="s">
        <v>8381</v>
      </c>
    </row>
    <row r="2192" spans="1:10" x14ac:dyDescent="0.25">
      <c r="A2192" s="15" t="s">
        <v>4956</v>
      </c>
      <c r="B2192" s="41" t="str">
        <f>HYPERLINK(Table1[[#This Row],[Link]], Table1[[#This Row],[Pattern w/out Hyperlink]])</f>
        <v>Resort</v>
      </c>
      <c r="C2192" s="39">
        <f t="shared" si="34"/>
        <v>10</v>
      </c>
      <c r="D2192" s="39" t="s">
        <v>21</v>
      </c>
      <c r="E2192" s="39" t="s">
        <v>1466</v>
      </c>
      <c r="F2192" s="10">
        <v>106</v>
      </c>
      <c r="G2192" s="10"/>
      <c r="H2192" s="8" t="s">
        <v>4957</v>
      </c>
      <c r="I2192" s="39" t="s">
        <v>0</v>
      </c>
      <c r="J2192" s="40" t="s">
        <v>5224</v>
      </c>
    </row>
    <row r="2193" spans="1:10" ht="28.5" x14ac:dyDescent="0.25">
      <c r="A2193" s="15" t="s">
        <v>4530</v>
      </c>
      <c r="B2193" s="41" t="str">
        <f>HYPERLINK(Table1[[#This Row],[Link]], Table1[[#This Row],[Pattern w/out Hyperlink]])</f>
        <v>Ribbed Weave</v>
      </c>
      <c r="C2193" s="39">
        <f t="shared" si="34"/>
        <v>10</v>
      </c>
      <c r="D2193" s="39" t="s">
        <v>23</v>
      </c>
      <c r="E2193" s="39" t="s">
        <v>1466</v>
      </c>
      <c r="F2193" s="10">
        <v>105.75</v>
      </c>
      <c r="G2193" s="10"/>
      <c r="H2193" s="8" t="s">
        <v>4531</v>
      </c>
      <c r="I2193" s="39" t="s">
        <v>5090</v>
      </c>
      <c r="J2193" s="40" t="s">
        <v>5377</v>
      </c>
    </row>
    <row r="2194" spans="1:10" ht="28.5" x14ac:dyDescent="0.25">
      <c r="A2194" s="15" t="s">
        <v>3052</v>
      </c>
      <c r="B2194" s="41" t="str">
        <f>HYPERLINK(Table1[[#This Row],[Link]], Table1[[#This Row],[Pattern w/out Hyperlink]])</f>
        <v>Rotary</v>
      </c>
      <c r="C2194" s="39">
        <f t="shared" si="34"/>
        <v>10</v>
      </c>
      <c r="D2194" s="39" t="s">
        <v>27</v>
      </c>
      <c r="E2194" s="39" t="s">
        <v>1466</v>
      </c>
      <c r="F2194" s="10">
        <v>112.75</v>
      </c>
      <c r="G2194" s="10"/>
      <c r="H2194" s="15" t="s">
        <v>3053</v>
      </c>
      <c r="I2194" s="39" t="s">
        <v>0</v>
      </c>
      <c r="J2194" s="40" t="s">
        <v>6193</v>
      </c>
    </row>
    <row r="2195" spans="1:10" ht="28.5" x14ac:dyDescent="0.25">
      <c r="A2195" s="15" t="s">
        <v>5136</v>
      </c>
      <c r="B2195" s="41" t="str">
        <f>HYPERLINK(Table1[[#This Row],[Link]], Table1[[#This Row],[Pattern w/out Hyperlink]])</f>
        <v>Rumor</v>
      </c>
      <c r="C2195" s="39">
        <f t="shared" si="34"/>
        <v>10</v>
      </c>
      <c r="D2195" s="39" t="s">
        <v>3509</v>
      </c>
      <c r="E2195" s="39" t="s">
        <v>1466</v>
      </c>
      <c r="F2195" s="10">
        <f>Table1[[#This Row],[USD Pricing]]*Exchange!$A$1</f>
        <v>110.25</v>
      </c>
      <c r="G2195" s="10">
        <v>78.75</v>
      </c>
      <c r="H2195" s="8" t="s">
        <v>5137</v>
      </c>
      <c r="I2195" s="39" t="s">
        <v>5090</v>
      </c>
      <c r="J2195" s="40" t="s">
        <v>5581</v>
      </c>
    </row>
    <row r="2196" spans="1:10" x14ac:dyDescent="0.25">
      <c r="A2196" s="15" t="s">
        <v>805</v>
      </c>
      <c r="B2196" s="42" t="str">
        <f>HYPERLINK(Table1[[#This Row],[Link]], Table1[[#This Row],[Pattern w/out Hyperlink]])</f>
        <v>Runner</v>
      </c>
      <c r="C2196" s="39">
        <f t="shared" si="34"/>
        <v>10</v>
      </c>
      <c r="D2196" s="39" t="s">
        <v>23</v>
      </c>
      <c r="E2196" s="39" t="s">
        <v>1466</v>
      </c>
      <c r="F2196" s="10">
        <v>114.25</v>
      </c>
      <c r="G2196" s="10"/>
      <c r="H2196" s="8" t="s">
        <v>1444</v>
      </c>
      <c r="I2196" s="39" t="s">
        <v>0</v>
      </c>
      <c r="J2196" s="40" t="s">
        <v>5150</v>
      </c>
    </row>
    <row r="2197" spans="1:10" x14ac:dyDescent="0.25">
      <c r="A2197" s="15" t="s">
        <v>4963</v>
      </c>
      <c r="B2197" s="41" t="str">
        <f>HYPERLINK(Table1[[#This Row],[Link]], Table1[[#This Row],[Pattern w/out Hyperlink]])</f>
        <v>Sag Harbor</v>
      </c>
      <c r="C2197" s="39">
        <f t="shared" si="34"/>
        <v>10</v>
      </c>
      <c r="D2197" s="39" t="s">
        <v>21</v>
      </c>
      <c r="E2197" s="39" t="s">
        <v>1466</v>
      </c>
      <c r="F2197" s="10">
        <v>112</v>
      </c>
      <c r="G2197" s="10"/>
      <c r="H2197" s="8" t="s">
        <v>4964</v>
      </c>
      <c r="I2197" s="39" t="s">
        <v>0</v>
      </c>
      <c r="J2197" s="40" t="s">
        <v>5312</v>
      </c>
    </row>
    <row r="2198" spans="1:10" ht="28.5" x14ac:dyDescent="0.25">
      <c r="A2198" s="15" t="s">
        <v>813</v>
      </c>
      <c r="B2198" s="42" t="str">
        <f>HYPERLINK(Table1[[#This Row],[Link]], Table1[[#This Row],[Pattern w/out Hyperlink]])</f>
        <v>San Simeon</v>
      </c>
      <c r="C2198" s="39">
        <f t="shared" si="34"/>
        <v>10</v>
      </c>
      <c r="D2198" s="39" t="s">
        <v>22</v>
      </c>
      <c r="E2198" s="39" t="s">
        <v>1466</v>
      </c>
      <c r="F2198" s="10">
        <f>Table1[[#This Row],[USD Pricing]]*Exchange!$A$1</f>
        <v>110.6</v>
      </c>
      <c r="G2198" s="10">
        <v>79</v>
      </c>
      <c r="H2198" s="8" t="s">
        <v>3124</v>
      </c>
      <c r="I2198" s="39" t="s">
        <v>0</v>
      </c>
      <c r="J2198" s="40" t="s">
        <v>5443</v>
      </c>
    </row>
    <row r="2199" spans="1:10" ht="28.5" x14ac:dyDescent="0.25">
      <c r="A2199" s="15" t="s">
        <v>830</v>
      </c>
      <c r="B2199" s="42" t="str">
        <f>HYPERLINK(Table1[[#This Row],[Link]], Table1[[#This Row],[Pattern w/out Hyperlink]])</f>
        <v>Season</v>
      </c>
      <c r="C2199" s="39">
        <f t="shared" si="34"/>
        <v>10</v>
      </c>
      <c r="D2199" s="39" t="s">
        <v>22</v>
      </c>
      <c r="E2199" s="39" t="s">
        <v>1466</v>
      </c>
      <c r="F2199" s="10">
        <f>Table1[[#This Row],[USD Pricing]]*Exchange!$A$1</f>
        <v>105.69999999999999</v>
      </c>
      <c r="G2199" s="10">
        <v>75.5</v>
      </c>
      <c r="H2199" s="8" t="s">
        <v>1769</v>
      </c>
      <c r="I2199" s="39" t="s">
        <v>0</v>
      </c>
      <c r="J2199" s="40" t="s">
        <v>6149</v>
      </c>
    </row>
    <row r="2200" spans="1:10" ht="28.5" x14ac:dyDescent="0.25">
      <c r="A2200" s="15" t="s">
        <v>1772</v>
      </c>
      <c r="B2200" s="42" t="str">
        <f>HYPERLINK(Table1[[#This Row],[Link]], Table1[[#This Row],[Pattern w/out Hyperlink]])</f>
        <v>Serene</v>
      </c>
      <c r="C2200" s="39">
        <f t="shared" si="34"/>
        <v>10</v>
      </c>
      <c r="D2200" s="39" t="s">
        <v>22</v>
      </c>
      <c r="E2200" s="39" t="s">
        <v>1466</v>
      </c>
      <c r="F2200" s="10">
        <f>Table1[[#This Row],[USD Pricing]]*Exchange!$A$1</f>
        <v>113.39999999999999</v>
      </c>
      <c r="G2200" s="10">
        <v>81</v>
      </c>
      <c r="H2200" s="8" t="s">
        <v>3125</v>
      </c>
      <c r="I2200" s="39" t="s">
        <v>0</v>
      </c>
      <c r="J2200" s="40" t="s">
        <v>5443</v>
      </c>
    </row>
    <row r="2201" spans="1:10" ht="28.5" x14ac:dyDescent="0.25">
      <c r="A2201" s="15" t="s">
        <v>8396</v>
      </c>
      <c r="B2201" s="41" t="str">
        <f>HYPERLINK(Table1[[#This Row],[Link]], Table1[[#This Row],[Pattern w/out Hyperlink]])</f>
        <v>Seurat</v>
      </c>
      <c r="C2201" s="39">
        <f t="shared" si="34"/>
        <v>10</v>
      </c>
      <c r="D2201" s="39" t="s">
        <v>2668</v>
      </c>
      <c r="E2201" s="39" t="s">
        <v>1466</v>
      </c>
      <c r="F2201" s="10">
        <v>111.5</v>
      </c>
      <c r="G2201" s="10"/>
      <c r="H2201" s="8" t="s">
        <v>8397</v>
      </c>
      <c r="I2201" s="39" t="s">
        <v>0</v>
      </c>
      <c r="J2201" s="40" t="s">
        <v>8398</v>
      </c>
    </row>
    <row r="2202" spans="1:10" ht="28.5" x14ac:dyDescent="0.25">
      <c r="A2202" s="15" t="s">
        <v>4048</v>
      </c>
      <c r="B2202" s="41" t="str">
        <f>HYPERLINK(Table1[[#This Row],[Link]], Table1[[#This Row],[Pattern w/out Hyperlink]])</f>
        <v>Signs</v>
      </c>
      <c r="C2202" s="39">
        <f t="shared" si="34"/>
        <v>10</v>
      </c>
      <c r="D2202" s="39" t="s">
        <v>24</v>
      </c>
      <c r="E2202" s="39" t="s">
        <v>1466</v>
      </c>
      <c r="F2202" s="10">
        <f>Table1[[#This Row],[USD Pricing]]*Exchange!$A$1</f>
        <v>107.73</v>
      </c>
      <c r="G2202" s="10">
        <v>76.95</v>
      </c>
      <c r="H2202" s="8" t="s">
        <v>7084</v>
      </c>
      <c r="I2202" s="39" t="s">
        <v>0</v>
      </c>
      <c r="J2202" s="40" t="s">
        <v>5458</v>
      </c>
    </row>
    <row r="2203" spans="1:10" ht="28.5" x14ac:dyDescent="0.25">
      <c r="A2203" s="15" t="s">
        <v>914</v>
      </c>
      <c r="B2203" s="42" t="str">
        <f>HYPERLINK(Table1[[#This Row],[Link]], Table1[[#This Row],[Pattern w/out Hyperlink]])</f>
        <v>Splice</v>
      </c>
      <c r="C2203" s="39">
        <f t="shared" si="34"/>
        <v>10</v>
      </c>
      <c r="D2203" s="39" t="s">
        <v>22</v>
      </c>
      <c r="E2203" s="39" t="s">
        <v>1466</v>
      </c>
      <c r="F2203" s="10">
        <f>Table1[[#This Row],[USD Pricing]]*Exchange!$A$1</f>
        <v>111.3</v>
      </c>
      <c r="G2203" s="10">
        <v>79.5</v>
      </c>
      <c r="H2203" s="8" t="s">
        <v>1775</v>
      </c>
      <c r="I2203" s="39" t="s">
        <v>0</v>
      </c>
      <c r="J2203" s="40" t="s">
        <v>6152</v>
      </c>
    </row>
    <row r="2204" spans="1:10" ht="28.5" x14ac:dyDescent="0.25">
      <c r="A2204" s="15" t="s">
        <v>1489</v>
      </c>
      <c r="B2204" s="41" t="str">
        <f>HYPERLINK(Table1[[#This Row],[Link]], Table1[[#This Row],[Pattern w/out Hyperlink]])</f>
        <v>Stacking Chairs</v>
      </c>
      <c r="C2204" s="39">
        <f t="shared" si="34"/>
        <v>10</v>
      </c>
      <c r="D2204" s="39" t="s">
        <v>1469</v>
      </c>
      <c r="E2204" s="39" t="s">
        <v>1466</v>
      </c>
      <c r="F2204" s="10">
        <v>115</v>
      </c>
      <c r="G2204" s="10"/>
      <c r="H2204" s="8" t="s">
        <v>1520</v>
      </c>
      <c r="I2204" s="39" t="s">
        <v>5090</v>
      </c>
      <c r="J2204" s="40" t="s">
        <v>5622</v>
      </c>
    </row>
    <row r="2205" spans="1:10" x14ac:dyDescent="0.25">
      <c r="A2205" s="15" t="s">
        <v>6258</v>
      </c>
      <c r="B2205" s="41" t="str">
        <f>HYPERLINK(Table1[[#This Row],[Link]], Table1[[#This Row],[Pattern w/out Hyperlink]])</f>
        <v>Stamp</v>
      </c>
      <c r="C2205" s="39">
        <f t="shared" si="34"/>
        <v>10</v>
      </c>
      <c r="D2205" s="39" t="s">
        <v>27</v>
      </c>
      <c r="E2205" s="39" t="s">
        <v>1466</v>
      </c>
      <c r="F2205" s="10">
        <v>105.25</v>
      </c>
      <c r="G2205" s="10"/>
      <c r="H2205" s="15" t="s">
        <v>6259</v>
      </c>
      <c r="I2205" s="39" t="s">
        <v>0</v>
      </c>
      <c r="J2205" s="40" t="s">
        <v>5254</v>
      </c>
    </row>
    <row r="2206" spans="1:10" x14ac:dyDescent="0.25">
      <c r="A2206" s="15" t="s">
        <v>3073</v>
      </c>
      <c r="B2206" s="41" t="str">
        <f>HYPERLINK(Table1[[#This Row],[Link]], Table1[[#This Row],[Pattern w/out Hyperlink]])</f>
        <v>Stratum</v>
      </c>
      <c r="C2206" s="39">
        <f t="shared" si="34"/>
        <v>10</v>
      </c>
      <c r="D2206" s="39" t="s">
        <v>27</v>
      </c>
      <c r="E2206" s="39" t="s">
        <v>1466</v>
      </c>
      <c r="F2206" s="10">
        <v>112.75</v>
      </c>
      <c r="G2206" s="10"/>
      <c r="H2206" s="15" t="s">
        <v>3074</v>
      </c>
      <c r="I2206" s="39" t="s">
        <v>0</v>
      </c>
      <c r="J2206" s="40" t="s">
        <v>6197</v>
      </c>
    </row>
    <row r="2207" spans="1:10" ht="28.5" x14ac:dyDescent="0.25">
      <c r="A2207" s="15" t="s">
        <v>4007</v>
      </c>
      <c r="B2207" s="41" t="str">
        <f>HYPERLINK(Table1[[#This Row],[Link]], Table1[[#This Row],[Pattern w/out Hyperlink]])</f>
        <v>Sullivan</v>
      </c>
      <c r="C2207" s="39">
        <f t="shared" si="34"/>
        <v>10</v>
      </c>
      <c r="D2207" s="39" t="s">
        <v>21</v>
      </c>
      <c r="E2207" s="39" t="s">
        <v>1466</v>
      </c>
      <c r="F2207" s="10">
        <v>112</v>
      </c>
      <c r="G2207" s="10"/>
      <c r="H2207" s="8" t="s">
        <v>4996</v>
      </c>
      <c r="I2207" s="39" t="s">
        <v>0</v>
      </c>
      <c r="J2207" s="40" t="s">
        <v>5320</v>
      </c>
    </row>
    <row r="2208" spans="1:10" x14ac:dyDescent="0.25">
      <c r="A2208" s="15" t="s">
        <v>5321</v>
      </c>
      <c r="B2208" s="41" t="str">
        <f>HYPERLINK(Table1[[#This Row],[Link]], Table1[[#This Row],[Pattern w/out Hyperlink]])</f>
        <v>Sun Kissed</v>
      </c>
      <c r="C2208" s="39">
        <f t="shared" si="34"/>
        <v>10</v>
      </c>
      <c r="D2208" s="39" t="s">
        <v>21</v>
      </c>
      <c r="E2208" s="39" t="s">
        <v>1466</v>
      </c>
      <c r="F2208" s="10">
        <v>106</v>
      </c>
      <c r="G2208" s="10"/>
      <c r="H2208" s="8" t="s">
        <v>4997</v>
      </c>
      <c r="I2208" s="39" t="s">
        <v>5090</v>
      </c>
      <c r="J2208" s="40" t="s">
        <v>5224</v>
      </c>
    </row>
    <row r="2209" spans="1:10" ht="28.5" x14ac:dyDescent="0.25">
      <c r="A2209" s="15" t="s">
        <v>7811</v>
      </c>
      <c r="B2209" s="41" t="str">
        <f>HYPERLINK(Table1[[#This Row],[Link]], Table1[[#This Row],[Pattern w/out Hyperlink]])</f>
        <v>Sylvan</v>
      </c>
      <c r="C2209" s="39">
        <f t="shared" si="34"/>
        <v>10</v>
      </c>
      <c r="D2209" s="39" t="s">
        <v>22</v>
      </c>
      <c r="E2209" s="39" t="s">
        <v>1466</v>
      </c>
      <c r="F2209" s="10">
        <f>Table1[[#This Row],[USD Pricing]]*Exchange!$A$1</f>
        <v>108.5</v>
      </c>
      <c r="G2209" s="10">
        <v>77.5</v>
      </c>
      <c r="H2209" s="8" t="s">
        <v>7812</v>
      </c>
      <c r="I2209" s="39" t="s">
        <v>0</v>
      </c>
      <c r="J2209" s="40" t="s">
        <v>7813</v>
      </c>
    </row>
    <row r="2210" spans="1:10" x14ac:dyDescent="0.25">
      <c r="A2210" s="15" t="s">
        <v>3537</v>
      </c>
      <c r="B2210" s="41" t="str">
        <f>HYPERLINK(Table1[[#This Row],[Link]], Table1[[#This Row],[Pattern w/out Hyperlink]])</f>
        <v>Technicolor Fleck</v>
      </c>
      <c r="C2210" s="39">
        <f t="shared" si="34"/>
        <v>10</v>
      </c>
      <c r="D2210" s="39" t="s">
        <v>3509</v>
      </c>
      <c r="E2210" s="39" t="s">
        <v>1466</v>
      </c>
      <c r="F2210" s="10">
        <f>Table1[[#This Row],[USD Pricing]]*Exchange!$A$1</f>
        <v>106.792</v>
      </c>
      <c r="G2210" s="10">
        <v>76.28</v>
      </c>
      <c r="H2210" s="8" t="s">
        <v>3598</v>
      </c>
      <c r="I2210" s="39" t="s">
        <v>1598</v>
      </c>
      <c r="J2210" s="40" t="s">
        <v>5588</v>
      </c>
    </row>
    <row r="2211" spans="1:10" x14ac:dyDescent="0.25">
      <c r="A2211" s="15" t="s">
        <v>980</v>
      </c>
      <c r="B2211" s="42" t="str">
        <f>HYPERLINK(Table1[[#This Row],[Link]], Table1[[#This Row],[Pattern w/out Hyperlink]])</f>
        <v>Tempera</v>
      </c>
      <c r="C2211" s="39">
        <f t="shared" si="34"/>
        <v>10</v>
      </c>
      <c r="D2211" s="39" t="s">
        <v>23</v>
      </c>
      <c r="E2211" s="39" t="s">
        <v>1466</v>
      </c>
      <c r="F2211" s="10">
        <v>112.75</v>
      </c>
      <c r="G2211" s="10"/>
      <c r="H2211" s="8" t="s">
        <v>1452</v>
      </c>
      <c r="I2211" s="39" t="s">
        <v>0</v>
      </c>
      <c r="J2211" s="40" t="s">
        <v>5144</v>
      </c>
    </row>
    <row r="2212" spans="1:10" ht="28.5" x14ac:dyDescent="0.25">
      <c r="A2212" s="15" t="s">
        <v>8420</v>
      </c>
      <c r="B2212" s="41" t="str">
        <f>HYPERLINK(Table1[[#This Row],[Link]], Table1[[#This Row],[Pattern w/out Hyperlink]])</f>
        <v>Tempest</v>
      </c>
      <c r="C2212" s="39">
        <f t="shared" si="34"/>
        <v>10</v>
      </c>
      <c r="D2212" s="39" t="s">
        <v>2668</v>
      </c>
      <c r="E2212" s="39" t="s">
        <v>1466</v>
      </c>
      <c r="F2212" s="10">
        <v>110</v>
      </c>
      <c r="G2212" s="10"/>
      <c r="H2212" s="8" t="s">
        <v>8421</v>
      </c>
      <c r="I2212" s="39" t="s">
        <v>0</v>
      </c>
      <c r="J2212" s="40" t="s">
        <v>8422</v>
      </c>
    </row>
    <row r="2213" spans="1:10" ht="28.5" x14ac:dyDescent="0.25">
      <c r="A2213" s="15" t="s">
        <v>1652</v>
      </c>
      <c r="B2213" s="42" t="str">
        <f>HYPERLINK(Table1[[#This Row],[Link]], Table1[[#This Row],[Pattern w/out Hyperlink]])</f>
        <v>Tilt</v>
      </c>
      <c r="C2213" s="39">
        <f t="shared" si="34"/>
        <v>10</v>
      </c>
      <c r="D2213" s="39" t="s">
        <v>28</v>
      </c>
      <c r="E2213" s="39" t="s">
        <v>1466</v>
      </c>
      <c r="F2213" s="10">
        <f>Table1[[#This Row],[USD Pricing]]*Exchange!$A$1</f>
        <v>107.8</v>
      </c>
      <c r="G2213" s="10">
        <v>77</v>
      </c>
      <c r="H2213" s="8" t="s">
        <v>6462</v>
      </c>
      <c r="I2213" s="39" t="s">
        <v>0</v>
      </c>
      <c r="J2213" s="40" t="s">
        <v>5795</v>
      </c>
    </row>
    <row r="2214" spans="1:10" x14ac:dyDescent="0.25">
      <c r="A2214" s="15" t="s">
        <v>2879</v>
      </c>
      <c r="B2214" s="42" t="str">
        <f>HYPERLINK(Table1[[#This Row],[Link]], Table1[[#This Row],[Pattern w/out Hyperlink]])</f>
        <v>Typography</v>
      </c>
      <c r="C2214" s="39">
        <f t="shared" si="34"/>
        <v>10</v>
      </c>
      <c r="D2214" s="39" t="s">
        <v>26</v>
      </c>
      <c r="E2214" s="39" t="s">
        <v>1466</v>
      </c>
      <c r="F2214" s="10">
        <v>106.25</v>
      </c>
      <c r="G2214" s="10"/>
      <c r="H2214" s="8" t="s">
        <v>2881</v>
      </c>
      <c r="I2214" s="39" t="s">
        <v>1598</v>
      </c>
      <c r="J2214" s="40" t="s">
        <v>5200</v>
      </c>
    </row>
    <row r="2215" spans="1:10" x14ac:dyDescent="0.25">
      <c r="A2215" s="15" t="s">
        <v>5029</v>
      </c>
      <c r="B2215" s="41" t="str">
        <f>HYPERLINK(Table1[[#This Row],[Link]], Table1[[#This Row],[Pattern w/out Hyperlink]])</f>
        <v>Vassar</v>
      </c>
      <c r="C2215" s="39">
        <f t="shared" si="34"/>
        <v>10</v>
      </c>
      <c r="D2215" s="39" t="s">
        <v>21</v>
      </c>
      <c r="E2215" s="39" t="s">
        <v>1466</v>
      </c>
      <c r="F2215" s="10">
        <v>111</v>
      </c>
      <c r="G2215" s="10"/>
      <c r="H2215" s="8" t="s">
        <v>5030</v>
      </c>
      <c r="I2215" s="39" t="s">
        <v>0</v>
      </c>
      <c r="J2215" s="40" t="s">
        <v>5230</v>
      </c>
    </row>
    <row r="2216" spans="1:10" x14ac:dyDescent="0.25">
      <c r="A2216" s="15" t="s">
        <v>2882</v>
      </c>
      <c r="B2216" s="42" t="str">
        <f>HYPERLINK(Table1[[#This Row],[Link]], Table1[[#This Row],[Pattern w/out Hyperlink]])</f>
        <v>Venture</v>
      </c>
      <c r="C2216" s="39">
        <f t="shared" si="34"/>
        <v>10</v>
      </c>
      <c r="D2216" s="39" t="s">
        <v>26</v>
      </c>
      <c r="E2216" s="39" t="s">
        <v>1466</v>
      </c>
      <c r="F2216" s="10">
        <v>110.5</v>
      </c>
      <c r="G2216" s="10"/>
      <c r="H2216" s="8" t="s">
        <v>2883</v>
      </c>
      <c r="I2216" s="39" t="s">
        <v>0</v>
      </c>
      <c r="J2216" s="40" t="s">
        <v>5144</v>
      </c>
    </row>
    <row r="2217" spans="1:10" ht="28.5" x14ac:dyDescent="0.25">
      <c r="A2217" s="15" t="s">
        <v>4054</v>
      </c>
      <c r="B2217" s="41" t="str">
        <f>HYPERLINK(Table1[[#This Row],[Link]], Table1[[#This Row],[Pattern w/out Hyperlink]])</f>
        <v>Vertex</v>
      </c>
      <c r="C2217" s="39">
        <f t="shared" si="34"/>
        <v>10</v>
      </c>
      <c r="D2217" s="39" t="s">
        <v>27</v>
      </c>
      <c r="E2217" s="39" t="s">
        <v>1466</v>
      </c>
      <c r="F2217" s="10">
        <v>111.5</v>
      </c>
      <c r="G2217" s="10"/>
      <c r="H2217" s="8" t="s">
        <v>7705</v>
      </c>
      <c r="I2217" s="39" t="s">
        <v>0</v>
      </c>
      <c r="J2217" s="40" t="s">
        <v>7706</v>
      </c>
    </row>
    <row r="2218" spans="1:10" ht="28.5" x14ac:dyDescent="0.25">
      <c r="A2218" s="15" t="s">
        <v>8725</v>
      </c>
      <c r="B2218" s="41" t="str">
        <f>HYPERLINK(Table1[[#This Row],[Link]], Table1[[#This Row],[Pattern w/out Hyperlink]])</f>
        <v>Wavefield</v>
      </c>
      <c r="C2218" s="39">
        <f t="shared" si="34"/>
        <v>10</v>
      </c>
      <c r="D2218" s="39" t="s">
        <v>8491</v>
      </c>
      <c r="E2218" s="39" t="s">
        <v>1466</v>
      </c>
      <c r="F2218" s="10">
        <v>113</v>
      </c>
      <c r="G2218" s="10"/>
      <c r="H2218" s="8" t="s">
        <v>8726</v>
      </c>
      <c r="I2218" s="39" t="s">
        <v>0</v>
      </c>
      <c r="J2218" s="40" t="s">
        <v>8727</v>
      </c>
    </row>
    <row r="2219" spans="1:10" x14ac:dyDescent="0.25">
      <c r="A2219" s="15" t="s">
        <v>5033</v>
      </c>
      <c r="B2219" s="41" t="str">
        <f>HYPERLINK(Table1[[#This Row],[Link]], Table1[[#This Row],[Pattern w/out Hyperlink]])</f>
        <v>Wellesley</v>
      </c>
      <c r="C2219" s="39">
        <f t="shared" si="34"/>
        <v>10</v>
      </c>
      <c r="D2219" s="39" t="s">
        <v>21</v>
      </c>
      <c r="E2219" s="39" t="s">
        <v>1466</v>
      </c>
      <c r="F2219" s="10">
        <v>111</v>
      </c>
      <c r="G2219" s="10"/>
      <c r="H2219" s="8" t="s">
        <v>5034</v>
      </c>
      <c r="I2219" s="39" t="s">
        <v>5090</v>
      </c>
      <c r="J2219" s="40" t="s">
        <v>5336</v>
      </c>
    </row>
    <row r="2220" spans="1:10" ht="28.5" x14ac:dyDescent="0.25">
      <c r="A2220" s="15" t="s">
        <v>1632</v>
      </c>
      <c r="B2220" s="42" t="str">
        <f>HYPERLINK(Table1[[#This Row],[Link]], Table1[[#This Row],[Pattern w/out Hyperlink]])</f>
        <v>Windlass</v>
      </c>
      <c r="C2220" s="39">
        <f t="shared" si="34"/>
        <v>10</v>
      </c>
      <c r="D2220" s="39" t="s">
        <v>26</v>
      </c>
      <c r="E2220" s="39" t="s">
        <v>1466</v>
      </c>
      <c r="F2220" s="10">
        <v>111.75</v>
      </c>
      <c r="G2220" s="10"/>
      <c r="H2220" s="8" t="s">
        <v>1633</v>
      </c>
      <c r="I2220" s="39" t="s">
        <v>0</v>
      </c>
      <c r="J2220" s="40" t="s">
        <v>5205</v>
      </c>
    </row>
    <row r="2221" spans="1:10" ht="28.5" x14ac:dyDescent="0.25">
      <c r="A2221" s="15" t="s">
        <v>8732</v>
      </c>
      <c r="B2221" s="41" t="str">
        <f>HYPERLINK(Table1[[#This Row],[Link]], Table1[[#This Row],[Pattern w/out Hyperlink]])</f>
        <v>Wooly Wooly</v>
      </c>
      <c r="C2221" s="39">
        <f t="shared" si="34"/>
        <v>10</v>
      </c>
      <c r="D2221" s="39" t="s">
        <v>8491</v>
      </c>
      <c r="E2221" s="39" t="s">
        <v>1466</v>
      </c>
      <c r="F2221" s="10">
        <v>108</v>
      </c>
      <c r="G2221" s="10"/>
      <c r="H2221" s="8" t="s">
        <v>8733</v>
      </c>
      <c r="I2221" s="39" t="s">
        <v>5090</v>
      </c>
      <c r="J2221" s="40" t="s">
        <v>8734</v>
      </c>
    </row>
    <row r="2222" spans="1:10" x14ac:dyDescent="0.25">
      <c r="A2222" s="15" t="s">
        <v>5474</v>
      </c>
      <c r="B2222" s="41" t="str">
        <f>HYPERLINK(Table1[[#This Row],[Link]], Table1[[#This Row],[Pattern w/out Hyperlink]])</f>
        <v>Xorel Bloom Emboss</v>
      </c>
      <c r="C2222" s="39">
        <f t="shared" si="34"/>
        <v>10</v>
      </c>
      <c r="D2222" s="39" t="s">
        <v>2494</v>
      </c>
      <c r="E2222" s="39" t="s">
        <v>1466</v>
      </c>
      <c r="F2222" s="10">
        <f>Table1[[#This Row],[USD Pricing]]*Exchange!$A$1</f>
        <v>109.592</v>
      </c>
      <c r="G2222" s="10">
        <v>78.28</v>
      </c>
      <c r="H2222" s="8" t="s">
        <v>7266</v>
      </c>
      <c r="I2222" s="39" t="s">
        <v>0</v>
      </c>
      <c r="J2222" s="40" t="s">
        <v>5467</v>
      </c>
    </row>
    <row r="2223" spans="1:10" x14ac:dyDescent="0.25">
      <c r="A2223" s="15" t="s">
        <v>5487</v>
      </c>
      <c r="B2223" s="41" t="str">
        <f>HYPERLINK(Table1[[#This Row],[Link]], Table1[[#This Row],[Pattern w/out Hyperlink]])</f>
        <v>Xorel Forge Couture</v>
      </c>
      <c r="C2223" s="39">
        <f t="shared" si="34"/>
        <v>10</v>
      </c>
      <c r="D2223" s="39" t="s">
        <v>2494</v>
      </c>
      <c r="E2223" s="39" t="s">
        <v>1466</v>
      </c>
      <c r="F2223" s="10">
        <f>Table1[[#This Row],[USD Pricing]]*Exchange!$A$1</f>
        <v>111.03399999999999</v>
      </c>
      <c r="G2223" s="10">
        <v>79.31</v>
      </c>
      <c r="H2223" s="8" t="s">
        <v>4177</v>
      </c>
      <c r="I2223" s="39" t="s">
        <v>0</v>
      </c>
      <c r="J2223" s="40" t="s">
        <v>5467</v>
      </c>
    </row>
    <row r="2224" spans="1:10" hidden="1" x14ac:dyDescent="0.25">
      <c r="A2224" s="15" t="s">
        <v>81</v>
      </c>
      <c r="B2224" s="5" t="str">
        <f>HYPERLINK(Table1[[#This Row],[Link]], Table1[[#This Row],[Pattern w/out Hyperlink]])</f>
        <v>Bali</v>
      </c>
      <c r="C2224" s="33">
        <f t="shared" si="34"/>
        <v>11</v>
      </c>
      <c r="D2224" s="14" t="s">
        <v>26</v>
      </c>
      <c r="E2224" s="14" t="s">
        <v>1466</v>
      </c>
      <c r="F2224" s="10">
        <v>116.5</v>
      </c>
      <c r="G2224" s="10"/>
      <c r="H2224" s="8" t="s">
        <v>2825</v>
      </c>
      <c r="I2224" s="14" t="s">
        <v>0</v>
      </c>
      <c r="J2224" s="20" t="s">
        <v>5148</v>
      </c>
    </row>
    <row r="2225" spans="1:10" hidden="1" x14ac:dyDescent="0.25">
      <c r="A2225" s="15" t="s">
        <v>2842</v>
      </c>
      <c r="B2225" s="5" t="str">
        <f>HYPERLINK(Table1[[#This Row],[Link]], Table1[[#This Row],[Pattern w/out Hyperlink]])</f>
        <v>I Pattern</v>
      </c>
      <c r="C2225" s="33">
        <f t="shared" si="34"/>
        <v>11</v>
      </c>
      <c r="D2225" s="14" t="s">
        <v>26</v>
      </c>
      <c r="E2225" s="14" t="s">
        <v>1466</v>
      </c>
      <c r="F2225" s="10">
        <v>120.5</v>
      </c>
      <c r="G2225" s="10"/>
      <c r="H2225" s="8" t="s">
        <v>2843</v>
      </c>
      <c r="I2225" s="14" t="s">
        <v>0</v>
      </c>
      <c r="J2225" s="20" t="s">
        <v>5167</v>
      </c>
    </row>
    <row r="2226" spans="1:10" hidden="1" x14ac:dyDescent="0.25">
      <c r="A2226" s="15" t="s">
        <v>2853</v>
      </c>
      <c r="B2226" s="5" t="str">
        <f>HYPERLINK(Table1[[#This Row],[Link]], Table1[[#This Row],[Pattern w/out Hyperlink]])</f>
        <v>Pound</v>
      </c>
      <c r="C2226" s="33">
        <f t="shared" si="34"/>
        <v>11</v>
      </c>
      <c r="D2226" s="14" t="s">
        <v>26</v>
      </c>
      <c r="E2226" s="14" t="s">
        <v>1466</v>
      </c>
      <c r="F2226" s="10">
        <v>121.75</v>
      </c>
      <c r="G2226" s="10"/>
      <c r="H2226" s="8" t="s">
        <v>2854</v>
      </c>
      <c r="I2226" s="14" t="s">
        <v>0</v>
      </c>
      <c r="J2226" s="20" t="s">
        <v>5181</v>
      </c>
    </row>
    <row r="2227" spans="1:10" ht="30" hidden="1" x14ac:dyDescent="0.25">
      <c r="A2227" s="15" t="s">
        <v>758</v>
      </c>
      <c r="B2227" s="5" t="str">
        <f>HYPERLINK(Table1[[#This Row],[Link]], Table1[[#This Row],[Pattern w/out Hyperlink]])</f>
        <v>Quest</v>
      </c>
      <c r="C2227" s="33">
        <f t="shared" si="34"/>
        <v>11</v>
      </c>
      <c r="D2227" s="14" t="s">
        <v>26</v>
      </c>
      <c r="E2227" s="14" t="s">
        <v>1466</v>
      </c>
      <c r="F2227" s="10">
        <v>116.25</v>
      </c>
      <c r="G2227" s="10"/>
      <c r="H2227" s="8" t="s">
        <v>2857</v>
      </c>
      <c r="I2227" s="14" t="s">
        <v>0</v>
      </c>
      <c r="J2227" s="20" t="s">
        <v>5161</v>
      </c>
    </row>
    <row r="2228" spans="1:10" hidden="1" x14ac:dyDescent="0.25">
      <c r="A2228" s="15" t="s">
        <v>2888</v>
      </c>
      <c r="B2228" s="5" t="str">
        <f>HYPERLINK(Table1[[#This Row],[Link]], Table1[[#This Row],[Pattern w/out Hyperlink]])</f>
        <v>Welsh Check</v>
      </c>
      <c r="C2228" s="33">
        <f t="shared" si="34"/>
        <v>11</v>
      </c>
      <c r="D2228" s="14" t="s">
        <v>26</v>
      </c>
      <c r="E2228" s="14" t="s">
        <v>1466</v>
      </c>
      <c r="F2228" s="10">
        <v>118.95</v>
      </c>
      <c r="G2228" s="10"/>
      <c r="H2228" s="8" t="s">
        <v>2889</v>
      </c>
      <c r="I2228" s="14" t="s">
        <v>0</v>
      </c>
      <c r="J2228" s="20" t="s">
        <v>5204</v>
      </c>
    </row>
    <row r="2229" spans="1:10" hidden="1" x14ac:dyDescent="0.25">
      <c r="A2229" s="15" t="s">
        <v>2892</v>
      </c>
      <c r="B2229" s="5" t="str">
        <f>HYPERLINK(Table1[[#This Row],[Link]], Table1[[#This Row],[Pattern w/out Hyperlink]])</f>
        <v>York Plaid</v>
      </c>
      <c r="C2229" s="33">
        <f t="shared" si="34"/>
        <v>11</v>
      </c>
      <c r="D2229" s="14" t="s">
        <v>26</v>
      </c>
      <c r="E2229" s="14" t="s">
        <v>1466</v>
      </c>
      <c r="F2229" s="10">
        <v>124.5</v>
      </c>
      <c r="G2229" s="10"/>
      <c r="H2229" s="8" t="s">
        <v>2893</v>
      </c>
      <c r="I2229" s="14" t="s">
        <v>0</v>
      </c>
      <c r="J2229" s="20" t="s">
        <v>5204</v>
      </c>
    </row>
    <row r="2230" spans="1:10" ht="30" hidden="1" x14ac:dyDescent="0.25">
      <c r="A2230" s="15" t="s">
        <v>4692</v>
      </c>
      <c r="B2230" s="30" t="str">
        <f>HYPERLINK(Table1[[#This Row],[Link]], Table1[[#This Row],[Pattern w/out Hyperlink]])</f>
        <v>Adlon</v>
      </c>
      <c r="C2230" s="33">
        <f t="shared" si="34"/>
        <v>11</v>
      </c>
      <c r="D2230" s="14" t="s">
        <v>21</v>
      </c>
      <c r="E2230" s="14" t="s">
        <v>1466</v>
      </c>
      <c r="F2230" s="10">
        <v>121</v>
      </c>
      <c r="G2230" s="10"/>
      <c r="H2230" s="8" t="s">
        <v>4693</v>
      </c>
      <c r="I2230" s="14" t="s">
        <v>0</v>
      </c>
      <c r="J2230" s="20" t="s">
        <v>5209</v>
      </c>
    </row>
    <row r="2231" spans="1:10" hidden="1" x14ac:dyDescent="0.25">
      <c r="A2231" s="15" t="s">
        <v>4753</v>
      </c>
      <c r="B2231" s="30" t="str">
        <f>HYPERLINK(Table1[[#This Row],[Link]], Table1[[#This Row],[Pattern w/out Hyperlink]])</f>
        <v>Charted</v>
      </c>
      <c r="C2231" s="33">
        <f t="shared" si="34"/>
        <v>11</v>
      </c>
      <c r="D2231" s="14" t="s">
        <v>21</v>
      </c>
      <c r="E2231" s="14" t="s">
        <v>1466</v>
      </c>
      <c r="F2231" s="10">
        <v>122</v>
      </c>
      <c r="G2231" s="10"/>
      <c r="H2231" s="8" t="s">
        <v>4754</v>
      </c>
      <c r="I2231" s="14" t="s">
        <v>0</v>
      </c>
      <c r="J2231" s="20" t="s">
        <v>5234</v>
      </c>
    </row>
    <row r="2232" spans="1:10" hidden="1" x14ac:dyDescent="0.25">
      <c r="A2232" s="15" t="s">
        <v>4027</v>
      </c>
      <c r="B2232" s="30" t="str">
        <f>HYPERLINK(Table1[[#This Row],[Link]], Table1[[#This Row],[Pattern w/out Hyperlink]])</f>
        <v>Editor</v>
      </c>
      <c r="C2232" s="33">
        <f t="shared" si="34"/>
        <v>11</v>
      </c>
      <c r="D2232" s="14" t="s">
        <v>21</v>
      </c>
      <c r="E2232" s="14" t="s">
        <v>1466</v>
      </c>
      <c r="F2232" s="10">
        <v>117</v>
      </c>
      <c r="G2232" s="10"/>
      <c r="H2232" s="8" t="s">
        <v>4802</v>
      </c>
      <c r="I2232" s="14" t="s">
        <v>0</v>
      </c>
      <c r="J2232" s="20" t="s">
        <v>5249</v>
      </c>
    </row>
    <row r="2233" spans="1:10" ht="30" hidden="1" x14ac:dyDescent="0.25">
      <c r="A2233" s="15" t="s">
        <v>4832</v>
      </c>
      <c r="B2233" s="30" t="str">
        <f>HYPERLINK(Table1[[#This Row],[Link]], Table1[[#This Row],[Pattern w/out Hyperlink]])</f>
        <v>Haute Seat</v>
      </c>
      <c r="C2233" s="33">
        <f t="shared" si="34"/>
        <v>11</v>
      </c>
      <c r="D2233" s="14" t="s">
        <v>21</v>
      </c>
      <c r="E2233" s="14" t="s">
        <v>1466</v>
      </c>
      <c r="F2233" s="10">
        <v>121</v>
      </c>
      <c r="G2233" s="10"/>
      <c r="H2233" s="8" t="s">
        <v>4833</v>
      </c>
      <c r="I2233" s="14" t="s">
        <v>0</v>
      </c>
      <c r="J2233" s="20" t="s">
        <v>5260</v>
      </c>
    </row>
    <row r="2234" spans="1:10" hidden="1" x14ac:dyDescent="0.25">
      <c r="A2234" s="15" t="s">
        <v>4925</v>
      </c>
      <c r="B2234" s="30" t="str">
        <f>HYPERLINK(Table1[[#This Row],[Link]], Table1[[#This Row],[Pattern w/out Hyperlink]])</f>
        <v>Pinna</v>
      </c>
      <c r="C2234" s="33">
        <f t="shared" si="34"/>
        <v>11</v>
      </c>
      <c r="D2234" s="14" t="s">
        <v>21</v>
      </c>
      <c r="E2234" s="14" t="s">
        <v>1466</v>
      </c>
      <c r="F2234" s="10">
        <v>116</v>
      </c>
      <c r="G2234" s="10"/>
      <c r="H2234" s="8" t="s">
        <v>4926</v>
      </c>
      <c r="I2234" s="14" t="s">
        <v>0</v>
      </c>
      <c r="J2234" s="20" t="s">
        <v>5293</v>
      </c>
    </row>
    <row r="2235" spans="1:10" ht="30" hidden="1" x14ac:dyDescent="0.25">
      <c r="A2235" s="15" t="s">
        <v>4948</v>
      </c>
      <c r="B2235" s="30" t="str">
        <f>HYPERLINK(Table1[[#This Row],[Link]], Table1[[#This Row],[Pattern w/out Hyperlink]])</f>
        <v>Privateer</v>
      </c>
      <c r="C2235" s="33">
        <f t="shared" si="34"/>
        <v>11</v>
      </c>
      <c r="D2235" s="14" t="s">
        <v>21</v>
      </c>
      <c r="E2235" s="14" t="s">
        <v>1466</v>
      </c>
      <c r="F2235" s="10">
        <v>125</v>
      </c>
      <c r="G2235" s="10"/>
      <c r="H2235" s="8" t="s">
        <v>4949</v>
      </c>
      <c r="I2235" s="14" t="s">
        <v>1598</v>
      </c>
      <c r="J2235" s="20" t="s">
        <v>5266</v>
      </c>
    </row>
    <row r="2236" spans="1:10" ht="30" hidden="1" x14ac:dyDescent="0.25">
      <c r="A2236" s="15" t="s">
        <v>2538</v>
      </c>
      <c r="B2236" s="30" t="str">
        <f>HYPERLINK(Table1[[#This Row],[Link]], Table1[[#This Row],[Pattern w/out Hyperlink]])</f>
        <v>Emblem</v>
      </c>
      <c r="C2236" s="33">
        <f t="shared" si="34"/>
        <v>11</v>
      </c>
      <c r="D2236" s="33" t="s">
        <v>2494</v>
      </c>
      <c r="E2236" s="14" t="s">
        <v>1466</v>
      </c>
      <c r="F2236" s="10">
        <f>Table1[[#This Row],[USD Pricing]]*Exchange!$A$1</f>
        <v>119.68599999999998</v>
      </c>
      <c r="G2236" s="10">
        <v>85.49</v>
      </c>
      <c r="H2236" s="8" t="s">
        <v>7285</v>
      </c>
      <c r="I2236" s="33" t="s">
        <v>5090</v>
      </c>
      <c r="J2236" s="34" t="s">
        <v>5144</v>
      </c>
    </row>
    <row r="2237" spans="1:10" hidden="1" x14ac:dyDescent="0.25">
      <c r="A2237" s="15" t="s">
        <v>467</v>
      </c>
      <c r="B2237" s="30" t="str">
        <f>HYPERLINK(Table1[[#This Row],[Link]], Table1[[#This Row],[Pattern w/out Hyperlink]])</f>
        <v>Improv</v>
      </c>
      <c r="C2237" s="33">
        <f t="shared" si="34"/>
        <v>11</v>
      </c>
      <c r="D2237" s="33" t="s">
        <v>2494</v>
      </c>
      <c r="E2237" s="14" t="s">
        <v>1466</v>
      </c>
      <c r="F2237" s="10">
        <f>Table1[[#This Row],[USD Pricing]]*Exchange!$A$1</f>
        <v>119.68599999999998</v>
      </c>
      <c r="G2237" s="10">
        <v>85.49</v>
      </c>
      <c r="H2237" s="8" t="s">
        <v>2556</v>
      </c>
      <c r="I2237" s="33" t="s">
        <v>0</v>
      </c>
      <c r="J2237" s="34" t="s">
        <v>5202</v>
      </c>
    </row>
    <row r="2238" spans="1:10" hidden="1" x14ac:dyDescent="0.25">
      <c r="A2238" s="15" t="s">
        <v>2591</v>
      </c>
      <c r="B2238" s="30" t="str">
        <f>HYPERLINK(Table1[[#This Row],[Link]], Table1[[#This Row],[Pattern w/out Hyperlink]])</f>
        <v>Panorama</v>
      </c>
      <c r="C2238" s="33">
        <f t="shared" si="34"/>
        <v>11</v>
      </c>
      <c r="D2238" s="33" t="s">
        <v>2494</v>
      </c>
      <c r="E2238" s="14" t="s">
        <v>1466</v>
      </c>
      <c r="F2238" s="10">
        <f>Table1[[#This Row],[USD Pricing]]*Exchange!$A$1</f>
        <v>119.68599999999998</v>
      </c>
      <c r="G2238" s="10">
        <v>85.49</v>
      </c>
      <c r="H2238" s="8" t="s">
        <v>2592</v>
      </c>
      <c r="I2238" s="33" t="s">
        <v>0</v>
      </c>
      <c r="J2238" s="34" t="s">
        <v>5456</v>
      </c>
    </row>
    <row r="2239" spans="1:10" hidden="1" x14ac:dyDescent="0.25">
      <c r="A2239" s="15" t="s">
        <v>781</v>
      </c>
      <c r="B2239" s="30" t="str">
        <f>HYPERLINK(Table1[[#This Row],[Link]], Table1[[#This Row],[Pattern w/out Hyperlink]])</f>
        <v>Revolve</v>
      </c>
      <c r="C2239" s="33">
        <f t="shared" si="34"/>
        <v>11</v>
      </c>
      <c r="D2239" s="33" t="s">
        <v>2494</v>
      </c>
      <c r="E2239" s="14" t="s">
        <v>1466</v>
      </c>
      <c r="F2239" s="10">
        <f>Table1[[#This Row],[USD Pricing]]*Exchange!$A$1</f>
        <v>118.24399999999999</v>
      </c>
      <c r="G2239" s="10">
        <v>84.46</v>
      </c>
      <c r="H2239" s="8" t="s">
        <v>2617</v>
      </c>
      <c r="I2239" s="33" t="s">
        <v>0</v>
      </c>
      <c r="J2239" s="34" t="s">
        <v>5458</v>
      </c>
    </row>
    <row r="2240" spans="1:10" ht="28.5" hidden="1" x14ac:dyDescent="0.25">
      <c r="A2240" s="15" t="s">
        <v>5466</v>
      </c>
      <c r="B2240" s="30" t="str">
        <f>HYPERLINK(Table1[[#This Row],[Link]], Table1[[#This Row],[Pattern w/out Hyperlink]])</f>
        <v>Xorel Acadia</v>
      </c>
      <c r="C2240" s="33">
        <f t="shared" si="34"/>
        <v>11</v>
      </c>
      <c r="D2240" s="33" t="s">
        <v>2494</v>
      </c>
      <c r="E2240" s="14" t="s">
        <v>1466</v>
      </c>
      <c r="F2240" s="10">
        <f>Table1[[#This Row],[USD Pricing]]*Exchange!$A$1</f>
        <v>119.68599999999998</v>
      </c>
      <c r="G2240" s="10">
        <v>85.49</v>
      </c>
      <c r="H2240" s="8" t="s">
        <v>4160</v>
      </c>
      <c r="I2240" s="33" t="s">
        <v>0</v>
      </c>
      <c r="J2240" s="34" t="s">
        <v>5467</v>
      </c>
    </row>
    <row r="2241" spans="1:10" hidden="1" x14ac:dyDescent="0.25">
      <c r="A2241" s="15" t="s">
        <v>7261</v>
      </c>
      <c r="B2241" s="30" t="str">
        <f>HYPERLINK(Table1[[#This Row],[Link]], Table1[[#This Row],[Pattern w/out Hyperlink]])</f>
        <v>Xorel Amalfi</v>
      </c>
      <c r="C2241" s="33">
        <f t="shared" si="34"/>
        <v>11</v>
      </c>
      <c r="D2241" s="14" t="s">
        <v>2494</v>
      </c>
      <c r="E2241" s="14" t="s">
        <v>1466</v>
      </c>
      <c r="F2241" s="10">
        <f>Table1[[#This Row],[USD Pricing]]*Exchange!$A$1</f>
        <v>119.68599999999998</v>
      </c>
      <c r="G2241" s="10">
        <v>85.49</v>
      </c>
      <c r="H2241" s="8" t="s">
        <v>7262</v>
      </c>
      <c r="I2241" s="14" t="s">
        <v>5090</v>
      </c>
      <c r="J2241" s="20" t="s">
        <v>5467</v>
      </c>
    </row>
    <row r="2242" spans="1:10" hidden="1" x14ac:dyDescent="0.25">
      <c r="A2242" s="15" t="s">
        <v>7270</v>
      </c>
      <c r="B2242" s="30" t="str">
        <f>HYPERLINK(Table1[[#This Row],[Link]], Table1[[#This Row],[Pattern w/out Hyperlink]])</f>
        <v>Xorel Caspian</v>
      </c>
      <c r="C2242" s="33">
        <f t="shared" ref="C2242:C2305" si="35">IF(F2242&lt;=$L$1,$K$1,IF(AND(F2242&gt;=$L$2,F2242&lt;=$M$2),$K$2,IF(AND(F2242&gt;=$L$3,F2242&lt;=$M$3),$K$3,IF(AND(F2242&gt;=$L$4,F2242&lt;=$M$4),$K$4,IF(AND(F2242&gt;=$L$5,F2242&lt;=$M$5),$K$5,IF(AND(F2242&gt;=$L$6,F2242&lt;=$M$6),$K$6,IF(AND(F2242&gt;=$L$7,F2242&lt;=$M$7),$K$7,IF(AND(F2242&gt;=$L$8,F2242&lt;=$M$8),$K$8,IF(AND(F2242&gt;=$L$9,F2242&lt;=$M$9),$K$9,IF(AND(F2242&gt;$L$10,F2242&lt;=$M$10),$K$10,IF(AND(F2242&gt;=$L$11,F2242&lt;=$M$11),$K$11,IF(AND(F2242&gt;=$L$12,F2242&lt;=$M$12),$K$12,IF(AND(F2242&gt;=$L$13,F2242&lt;=$M$13),$K$13,IF(AND(F2242&gt;=$L$14,F2242&lt;=$M$14),$K$14,IF(AND(F2242&gt;=$L$15,F2242&lt;=$M$15),$K$15,IF(AND(F2242&gt;=$L$16,F2242&lt;=$M$16),$K$16,IF(AND(F2242&gt;=$L$17,F2242&lt;=$M$17),$K$17,IF(AND(F2242&gt;=$L$18,F2242&lt;=$M$18),$K$18,IF(AND(F2242&gt;=$L$19,F2242&lt;=$M$19),$K$19,IF(AND(F2242&gt;=$L$20,F2242&lt;=$M$20),$K$20,IF(AND(F2242&gt;=$L$21,F2242&lt;=$M$21),$K$21,IF(AND(F2242&gt;=$L$22,F2242&lt;=$M$22),$K$22,IF(AND(F2242&gt;=$L$23,F2242&lt;=$M$23),$K$23,IF(AND(F2242&gt;=$L$24,F2242&lt;=$M$24),$K$24,IF(AND(F2242&gt;=$L$25,F2242&lt;=$M$25),$K$25,IF(AND(F2242&gt;=$L$26,F2242&lt;=$M$26),$K$26,IF(AND(F2242&gt;=$L$27,F2242&lt;=$M$27),$K$27,IF(AND(F2242&gt;=$L$28,F2242&lt;=$M$28),$K$28,IF(AND(F2242&gt;=$L$29,F2242&lt;=$M$29),$K$29,IF(AND(F2242&gt;=$L$30,F2242&lt;=$M$30),$K$30,IF(AND(F2242&gt;=$L$31,F2242&lt;=$M$31),$K$31,IF(AND(F2242&gt;=$L$32,F2242&lt;=$M$32),$K$32,""))))))))))))))))))))))))))))))))</f>
        <v>11</v>
      </c>
      <c r="D2242" s="14" t="s">
        <v>2494</v>
      </c>
      <c r="E2242" s="14" t="s">
        <v>1466</v>
      </c>
      <c r="F2242" s="10">
        <f>Table1[[#This Row],[USD Pricing]]*Exchange!$A$1</f>
        <v>119.68599999999998</v>
      </c>
      <c r="G2242" s="10">
        <v>85.49</v>
      </c>
      <c r="H2242" s="8" t="s">
        <v>7271</v>
      </c>
      <c r="I2242" s="14" t="s">
        <v>0</v>
      </c>
      <c r="J2242" s="20" t="s">
        <v>5467</v>
      </c>
    </row>
    <row r="2243" spans="1:10" ht="28.5" hidden="1" x14ac:dyDescent="0.25">
      <c r="A2243" s="15" t="s">
        <v>7272</v>
      </c>
      <c r="B2243" s="30" t="str">
        <f>HYPERLINK(Table1[[#This Row],[Link]], Table1[[#This Row],[Pattern w/out Hyperlink]])</f>
        <v>Xorel Catania</v>
      </c>
      <c r="C2243" s="33">
        <f t="shared" si="35"/>
        <v>11</v>
      </c>
      <c r="D2243" s="14" t="s">
        <v>2494</v>
      </c>
      <c r="E2243" s="14" t="s">
        <v>1466</v>
      </c>
      <c r="F2243" s="10">
        <f>Table1[[#This Row],[USD Pricing]]*Exchange!$A$1</f>
        <v>119.68599999999998</v>
      </c>
      <c r="G2243" s="10">
        <v>85.49</v>
      </c>
      <c r="H2243" s="8" t="s">
        <v>7273</v>
      </c>
      <c r="I2243" s="14" t="s">
        <v>0</v>
      </c>
      <c r="J2243" s="20" t="s">
        <v>5467</v>
      </c>
    </row>
    <row r="2244" spans="1:10" hidden="1" x14ac:dyDescent="0.25">
      <c r="A2244" s="15" t="s">
        <v>5468</v>
      </c>
      <c r="B2244" s="30" t="str">
        <f>HYPERLINK(Table1[[#This Row],[Link]], Table1[[#This Row],[Pattern w/out Hyperlink]])</f>
        <v>Xorel Denali</v>
      </c>
      <c r="C2244" s="33">
        <f t="shared" si="35"/>
        <v>11</v>
      </c>
      <c r="D2244" s="33" t="s">
        <v>2494</v>
      </c>
      <c r="E2244" s="14" t="s">
        <v>1466</v>
      </c>
      <c r="F2244" s="10">
        <f>Table1[[#This Row],[USD Pricing]]*Exchange!$A$1</f>
        <v>119.68599999999998</v>
      </c>
      <c r="G2244" s="10">
        <v>85.49</v>
      </c>
      <c r="H2244" s="8" t="s">
        <v>4167</v>
      </c>
      <c r="I2244" s="33" t="s">
        <v>0</v>
      </c>
      <c r="J2244" s="34" t="s">
        <v>5467</v>
      </c>
    </row>
    <row r="2245" spans="1:10" ht="28.5" hidden="1" x14ac:dyDescent="0.25">
      <c r="A2245" s="15" t="s">
        <v>7302</v>
      </c>
      <c r="B2245" s="30" t="str">
        <f>HYPERLINK(Table1[[#This Row],[Link]], Table1[[#This Row],[Pattern w/out Hyperlink]])</f>
        <v>Xorel Zion</v>
      </c>
      <c r="C2245" s="33">
        <f t="shared" si="35"/>
        <v>11</v>
      </c>
      <c r="D2245" s="33" t="s">
        <v>2494</v>
      </c>
      <c r="E2245" s="14" t="s">
        <v>1466</v>
      </c>
      <c r="F2245" s="10">
        <f>Table1[[#This Row],[USD Pricing]]*Exchange!$A$1</f>
        <v>119.68599999999998</v>
      </c>
      <c r="G2245" s="10">
        <v>85.49</v>
      </c>
      <c r="H2245" s="8" t="s">
        <v>4213</v>
      </c>
      <c r="I2245" s="33" t="s">
        <v>0</v>
      </c>
      <c r="J2245" s="34" t="s">
        <v>5467</v>
      </c>
    </row>
    <row r="2246" spans="1:10" ht="30" hidden="1" x14ac:dyDescent="0.25">
      <c r="A2246" s="15" t="s">
        <v>2519</v>
      </c>
      <c r="B2246" s="30" t="str">
        <f>HYPERLINK(Table1[[#This Row],[Link]], Table1[[#This Row],[Pattern w/out Hyperlink]])</f>
        <v>Collage</v>
      </c>
      <c r="C2246" s="33">
        <f t="shared" si="35"/>
        <v>11</v>
      </c>
      <c r="D2246" s="14" t="s">
        <v>22</v>
      </c>
      <c r="E2246" s="14" t="s">
        <v>1466</v>
      </c>
      <c r="F2246" s="10">
        <f>Table1[[#This Row],[USD Pricing]]*Exchange!$A$1</f>
        <v>122.49999999999999</v>
      </c>
      <c r="G2246" s="10">
        <v>87.5</v>
      </c>
      <c r="H2246" s="8" t="s">
        <v>5054</v>
      </c>
      <c r="I2246" s="14" t="s">
        <v>0</v>
      </c>
      <c r="J2246" s="20" t="s">
        <v>6112</v>
      </c>
    </row>
    <row r="2247" spans="1:10" hidden="1" x14ac:dyDescent="0.25">
      <c r="A2247" s="15" t="s">
        <v>1694</v>
      </c>
      <c r="B2247" s="5" t="str">
        <f>HYPERLINK(Table1[[#This Row],[Link]], Table1[[#This Row],[Pattern w/out Hyperlink]])</f>
        <v>Eddy</v>
      </c>
      <c r="C2247" s="33">
        <f t="shared" si="35"/>
        <v>11</v>
      </c>
      <c r="D2247" s="14" t="s">
        <v>22</v>
      </c>
      <c r="E2247" s="14" t="s">
        <v>1466</v>
      </c>
      <c r="F2247" s="10">
        <f>Table1[[#This Row],[USD Pricing]]*Exchange!$A$1</f>
        <v>121.1</v>
      </c>
      <c r="G2247" s="10">
        <v>86.5</v>
      </c>
      <c r="H2247" s="8" t="s">
        <v>3106</v>
      </c>
      <c r="I2247" s="14" t="s">
        <v>5090</v>
      </c>
      <c r="J2247" s="20" t="s">
        <v>6117</v>
      </c>
    </row>
    <row r="2248" spans="1:10" ht="30" hidden="1" x14ac:dyDescent="0.25">
      <c r="A2248" s="15" t="s">
        <v>339</v>
      </c>
      <c r="B2248" s="5" t="str">
        <f>HYPERLINK(Table1[[#This Row],[Link]], Table1[[#This Row],[Pattern w/out Hyperlink]])</f>
        <v>Feature</v>
      </c>
      <c r="C2248" s="33">
        <f t="shared" si="35"/>
        <v>11</v>
      </c>
      <c r="D2248" s="14" t="s">
        <v>22</v>
      </c>
      <c r="E2248" s="14" t="s">
        <v>1466</v>
      </c>
      <c r="F2248" s="10">
        <f>Table1[[#This Row],[USD Pricing]]*Exchange!$A$1</f>
        <v>124.53</v>
      </c>
      <c r="G2248" s="10">
        <v>88.95</v>
      </c>
      <c r="H2248" s="8" t="s">
        <v>3107</v>
      </c>
      <c r="I2248" s="14" t="s">
        <v>0</v>
      </c>
      <c r="J2248" s="20" t="s">
        <v>6119</v>
      </c>
    </row>
    <row r="2249" spans="1:10" hidden="1" x14ac:dyDescent="0.25">
      <c r="A2249" s="15" t="s">
        <v>610</v>
      </c>
      <c r="B2249" s="5" t="str">
        <f>HYPERLINK(Table1[[#This Row],[Link]], Table1[[#This Row],[Pattern w/out Hyperlink]])</f>
        <v>Modernist</v>
      </c>
      <c r="C2249" s="33">
        <f t="shared" si="35"/>
        <v>11</v>
      </c>
      <c r="D2249" s="14" t="s">
        <v>22</v>
      </c>
      <c r="E2249" s="14" t="s">
        <v>1466</v>
      </c>
      <c r="F2249" s="10">
        <f>Table1[[#This Row],[USD Pricing]]*Exchange!$A$1</f>
        <v>119.69999999999999</v>
      </c>
      <c r="G2249" s="10">
        <v>85.5</v>
      </c>
      <c r="H2249" s="8" t="s">
        <v>3115</v>
      </c>
      <c r="I2249" s="14" t="s">
        <v>0</v>
      </c>
      <c r="J2249" s="20" t="s">
        <v>6138</v>
      </c>
    </row>
    <row r="2250" spans="1:10" ht="30" hidden="1" x14ac:dyDescent="0.25">
      <c r="A2250" s="15" t="s">
        <v>3119</v>
      </c>
      <c r="B2250" s="30" t="str">
        <f>HYPERLINK(Table1[[#This Row],[Link]], Table1[[#This Row],[Pattern w/out Hyperlink]])</f>
        <v>Rhythm</v>
      </c>
      <c r="C2250" s="33">
        <f t="shared" si="35"/>
        <v>11</v>
      </c>
      <c r="D2250" s="14" t="s">
        <v>22</v>
      </c>
      <c r="E2250" s="14" t="s">
        <v>1466</v>
      </c>
      <c r="F2250" s="10">
        <f>Table1[[#This Row],[USD Pricing]]*Exchange!$A$1</f>
        <v>117.53</v>
      </c>
      <c r="G2250" s="10">
        <v>83.95</v>
      </c>
      <c r="H2250" s="8" t="s">
        <v>3120</v>
      </c>
      <c r="I2250" s="14" t="s">
        <v>0</v>
      </c>
      <c r="J2250" s="20" t="s">
        <v>6146</v>
      </c>
    </row>
    <row r="2251" spans="1:10" hidden="1" x14ac:dyDescent="0.25">
      <c r="A2251" s="15" t="s">
        <v>935</v>
      </c>
      <c r="B2251" s="21" t="str">
        <f>HYPERLINK(Table1[[#This Row],[Link]], Table1[[#This Row],[Pattern w/out Hyperlink]])</f>
        <v>Storyboard</v>
      </c>
      <c r="C2251" s="33">
        <f t="shared" si="35"/>
        <v>11</v>
      </c>
      <c r="D2251" s="14" t="s">
        <v>22</v>
      </c>
      <c r="E2251" s="14" t="s">
        <v>1466</v>
      </c>
      <c r="F2251" s="10">
        <f>Table1[[#This Row],[USD Pricing]]*Exchange!$A$1</f>
        <v>121.8</v>
      </c>
      <c r="G2251" s="10">
        <v>87</v>
      </c>
      <c r="H2251" s="8" t="s">
        <v>1333</v>
      </c>
      <c r="I2251" s="14" t="s">
        <v>0</v>
      </c>
      <c r="J2251" s="20" t="s">
        <v>5143</v>
      </c>
    </row>
    <row r="2252" spans="1:10" hidden="1" x14ac:dyDescent="0.25">
      <c r="A2252" s="15" t="s">
        <v>1628</v>
      </c>
      <c r="B2252" s="5" t="str">
        <f>HYPERLINK(Table1[[#This Row],[Link]], Table1[[#This Row],[Pattern w/out Hyperlink]])</f>
        <v>Traverse</v>
      </c>
      <c r="C2252" s="33">
        <f t="shared" si="35"/>
        <v>11</v>
      </c>
      <c r="D2252" s="14" t="s">
        <v>22</v>
      </c>
      <c r="E2252" s="14" t="s">
        <v>1466</v>
      </c>
      <c r="F2252" s="10">
        <f>Table1[[#This Row],[USD Pricing]]*Exchange!$A$1</f>
        <v>116.89999999999999</v>
      </c>
      <c r="G2252" s="10">
        <v>83.5</v>
      </c>
      <c r="H2252" s="8" t="s">
        <v>1796</v>
      </c>
      <c r="I2252" s="14" t="s">
        <v>0</v>
      </c>
      <c r="J2252" s="20" t="s">
        <v>5147</v>
      </c>
    </row>
    <row r="2253" spans="1:10" hidden="1" x14ac:dyDescent="0.25">
      <c r="A2253" s="15" t="s">
        <v>1801</v>
      </c>
      <c r="B2253" s="5" t="str">
        <f>HYPERLINK(Table1[[#This Row],[Link]], Table1[[#This Row],[Pattern w/out Hyperlink]])</f>
        <v>Zanzibar</v>
      </c>
      <c r="C2253" s="33">
        <f t="shared" si="35"/>
        <v>11</v>
      </c>
      <c r="D2253" s="14" t="s">
        <v>22</v>
      </c>
      <c r="E2253" s="14" t="s">
        <v>1466</v>
      </c>
      <c r="F2253" s="10">
        <f>Table1[[#This Row],[USD Pricing]]*Exchange!$A$1</f>
        <v>117.53</v>
      </c>
      <c r="G2253" s="10">
        <v>83.95</v>
      </c>
      <c r="H2253" s="8" t="s">
        <v>1802</v>
      </c>
      <c r="I2253" s="14" t="s">
        <v>0</v>
      </c>
      <c r="J2253" s="20" t="s">
        <v>6010</v>
      </c>
    </row>
    <row r="2254" spans="1:10" ht="30" hidden="1" x14ac:dyDescent="0.25">
      <c r="A2254" s="15" t="s">
        <v>1599</v>
      </c>
      <c r="B2254" s="30" t="str">
        <f>HYPERLINK(Table1[[#This Row],[Link]], Table1[[#This Row],[Pattern w/out Hyperlink]])</f>
        <v>Angle</v>
      </c>
      <c r="C2254" s="33">
        <f t="shared" si="35"/>
        <v>11</v>
      </c>
      <c r="D2254" s="14" t="s">
        <v>27</v>
      </c>
      <c r="E2254" s="14" t="s">
        <v>1466</v>
      </c>
      <c r="F2254" s="10">
        <v>115.25</v>
      </c>
      <c r="G2254" s="10"/>
      <c r="H2254" s="15" t="s">
        <v>6206</v>
      </c>
      <c r="I2254" s="14" t="s">
        <v>0</v>
      </c>
      <c r="J2254" s="20" t="s">
        <v>5148</v>
      </c>
    </row>
    <row r="2255" spans="1:10" ht="28.5" hidden="1" x14ac:dyDescent="0.25">
      <c r="A2255" s="15" t="s">
        <v>2918</v>
      </c>
      <c r="B2255" s="30" t="str">
        <f>HYPERLINK(Table1[[#This Row],[Link]], Table1[[#This Row],[Pattern w/out Hyperlink]])</f>
        <v>Boucle Melange</v>
      </c>
      <c r="C2255" s="33">
        <f t="shared" si="35"/>
        <v>11</v>
      </c>
      <c r="D2255" s="14" t="s">
        <v>27</v>
      </c>
      <c r="E2255" s="14" t="s">
        <v>1466</v>
      </c>
      <c r="F2255" s="10">
        <v>119</v>
      </c>
      <c r="G2255" s="10"/>
      <c r="H2255" s="15" t="s">
        <v>2920</v>
      </c>
      <c r="I2255" s="14" t="s">
        <v>5090</v>
      </c>
      <c r="J2255" s="20" t="s">
        <v>6171</v>
      </c>
    </row>
    <row r="2256" spans="1:10" hidden="1" x14ac:dyDescent="0.25">
      <c r="A2256" s="15" t="s">
        <v>2950</v>
      </c>
      <c r="B2256" s="30" t="str">
        <f>HYPERLINK(Table1[[#This Row],[Link]], Table1[[#This Row],[Pattern w/out Hyperlink]])</f>
        <v>Double Weave</v>
      </c>
      <c r="C2256" s="33">
        <f t="shared" si="35"/>
        <v>11</v>
      </c>
      <c r="D2256" s="14" t="s">
        <v>27</v>
      </c>
      <c r="E2256" s="14" t="s">
        <v>1466</v>
      </c>
      <c r="F2256" s="10">
        <v>122.75</v>
      </c>
      <c r="G2256" s="10"/>
      <c r="H2256" s="15" t="s">
        <v>2951</v>
      </c>
      <c r="I2256" s="14" t="s">
        <v>0</v>
      </c>
      <c r="J2256" s="20" t="s">
        <v>5144</v>
      </c>
    </row>
    <row r="2257" spans="1:10" hidden="1" x14ac:dyDescent="0.25">
      <c r="A2257" s="15" t="s">
        <v>425</v>
      </c>
      <c r="B2257" s="30" t="str">
        <f>HYPERLINK(Table1[[#This Row],[Link]], Table1[[#This Row],[Pattern w/out Hyperlink]])</f>
        <v>Habitat</v>
      </c>
      <c r="C2257" s="33">
        <f t="shared" si="35"/>
        <v>11</v>
      </c>
      <c r="D2257" s="14" t="s">
        <v>27</v>
      </c>
      <c r="E2257" s="14" t="s">
        <v>1466</v>
      </c>
      <c r="F2257" s="10">
        <v>115.25</v>
      </c>
      <c r="G2257" s="10"/>
      <c r="H2257" s="15" t="s">
        <v>6216</v>
      </c>
      <c r="I2257" s="14" t="s">
        <v>5090</v>
      </c>
      <c r="J2257" s="20" t="s">
        <v>6176</v>
      </c>
    </row>
    <row r="2258" spans="1:10" hidden="1" x14ac:dyDescent="0.25">
      <c r="A2258" s="15" t="s">
        <v>3000</v>
      </c>
      <c r="B2258" s="5" t="str">
        <f>HYPERLINK(Table1[[#This Row],[Link]], Table1[[#This Row],[Pattern w/out Hyperlink]])</f>
        <v>Loop to Loop</v>
      </c>
      <c r="C2258" s="33">
        <f t="shared" si="35"/>
        <v>11</v>
      </c>
      <c r="D2258" s="14" t="s">
        <v>27</v>
      </c>
      <c r="E2258" s="14" t="s">
        <v>1466</v>
      </c>
      <c r="F2258" s="10">
        <v>122.75</v>
      </c>
      <c r="G2258" s="10"/>
      <c r="H2258" s="15" t="s">
        <v>3001</v>
      </c>
      <c r="I2258" s="14" t="s">
        <v>0</v>
      </c>
      <c r="J2258" s="20" t="s">
        <v>6185</v>
      </c>
    </row>
    <row r="2259" spans="1:10" hidden="1" x14ac:dyDescent="0.25">
      <c r="A2259" s="15" t="s">
        <v>7685</v>
      </c>
      <c r="B2259" s="30" t="str">
        <f>HYPERLINK(Table1[[#This Row],[Link]], Table1[[#This Row],[Pattern w/out Hyperlink]])</f>
        <v>Pentimento</v>
      </c>
      <c r="C2259" s="14">
        <f t="shared" si="35"/>
        <v>11</v>
      </c>
      <c r="D2259" s="14" t="s">
        <v>27</v>
      </c>
      <c r="E2259" s="14" t="s">
        <v>1466</v>
      </c>
      <c r="F2259" s="10">
        <v>115.25</v>
      </c>
      <c r="G2259" s="10"/>
      <c r="H2259" s="8" t="s">
        <v>7686</v>
      </c>
      <c r="I2259" s="14" t="s">
        <v>0</v>
      </c>
      <c r="J2259" s="20" t="s">
        <v>7687</v>
      </c>
    </row>
    <row r="2260" spans="1:10" ht="30" hidden="1" x14ac:dyDescent="0.25">
      <c r="A2260" s="15" t="s">
        <v>2261</v>
      </c>
      <c r="B2260" s="30" t="str">
        <f>HYPERLINK(Table1[[#This Row],[Link]], Table1[[#This Row],[Pattern w/out Hyperlink]])</f>
        <v>Pixel</v>
      </c>
      <c r="C2260" s="33">
        <f t="shared" si="35"/>
        <v>11</v>
      </c>
      <c r="D2260" s="14" t="s">
        <v>27</v>
      </c>
      <c r="E2260" s="14" t="s">
        <v>1466</v>
      </c>
      <c r="F2260" s="10">
        <v>115.25</v>
      </c>
      <c r="G2260" s="10"/>
      <c r="H2260" s="15" t="s">
        <v>3032</v>
      </c>
      <c r="I2260" s="14" t="s">
        <v>0</v>
      </c>
      <c r="J2260" s="20" t="s">
        <v>5150</v>
      </c>
    </row>
    <row r="2261" spans="1:10" hidden="1" x14ac:dyDescent="0.25">
      <c r="A2261" s="15" t="s">
        <v>3033</v>
      </c>
      <c r="B2261" s="30" t="str">
        <f>HYPERLINK(Table1[[#This Row],[Link]], Table1[[#This Row],[Pattern w/out Hyperlink]])</f>
        <v>Pixel Cloud</v>
      </c>
      <c r="C2261" s="33">
        <f t="shared" si="35"/>
        <v>11</v>
      </c>
      <c r="D2261" s="14" t="s">
        <v>27</v>
      </c>
      <c r="E2261" s="14" t="s">
        <v>1466</v>
      </c>
      <c r="F2261" s="10">
        <v>116.5</v>
      </c>
      <c r="G2261" s="10"/>
      <c r="H2261" s="15" t="s">
        <v>3034</v>
      </c>
      <c r="I2261" s="14" t="s">
        <v>0</v>
      </c>
      <c r="J2261" s="20" t="s">
        <v>5144</v>
      </c>
    </row>
    <row r="2262" spans="1:10" hidden="1" x14ac:dyDescent="0.25">
      <c r="A2262" s="15" t="s">
        <v>1930</v>
      </c>
      <c r="B2262" s="30" t="str">
        <f>HYPERLINK(Table1[[#This Row],[Link]], Table1[[#This Row],[Pattern w/out Hyperlink]])</f>
        <v>Plaid</v>
      </c>
      <c r="C2262" s="33">
        <f t="shared" si="35"/>
        <v>11</v>
      </c>
      <c r="D2262" s="14" t="s">
        <v>27</v>
      </c>
      <c r="E2262" s="14" t="s">
        <v>1466</v>
      </c>
      <c r="F2262" s="10">
        <v>115.25</v>
      </c>
      <c r="G2262" s="10"/>
      <c r="H2262" s="15" t="s">
        <v>3035</v>
      </c>
      <c r="I2262" s="14" t="s">
        <v>0</v>
      </c>
      <c r="J2262" s="20" t="s">
        <v>6190</v>
      </c>
    </row>
    <row r="2263" spans="1:10" hidden="1" x14ac:dyDescent="0.25">
      <c r="A2263" s="15" t="s">
        <v>3067</v>
      </c>
      <c r="B2263" s="30" t="str">
        <f>HYPERLINK(Table1[[#This Row],[Link]], Table1[[#This Row],[Pattern w/out Hyperlink]])</f>
        <v>Standard</v>
      </c>
      <c r="C2263" s="33">
        <f t="shared" si="35"/>
        <v>11</v>
      </c>
      <c r="D2263" s="14" t="s">
        <v>27</v>
      </c>
      <c r="E2263" s="14" t="s">
        <v>1466</v>
      </c>
      <c r="F2263" s="10">
        <v>121.5</v>
      </c>
      <c r="G2263" s="10"/>
      <c r="H2263" s="15" t="s">
        <v>3069</v>
      </c>
      <c r="I2263" s="14" t="s">
        <v>0</v>
      </c>
      <c r="J2263" s="20" t="s">
        <v>5267</v>
      </c>
    </row>
    <row r="2264" spans="1:10" hidden="1" x14ac:dyDescent="0.25">
      <c r="A2264" s="15" t="s">
        <v>3068</v>
      </c>
      <c r="B2264" s="30" t="str">
        <f>HYPERLINK(Table1[[#This Row],[Link]], Table1[[#This Row],[Pattern w/out Hyperlink]])</f>
        <v>Starburst</v>
      </c>
      <c r="C2264" s="33">
        <f t="shared" si="35"/>
        <v>11</v>
      </c>
      <c r="D2264" s="14" t="s">
        <v>27</v>
      </c>
      <c r="E2264" s="14" t="s">
        <v>1466</v>
      </c>
      <c r="F2264" s="10">
        <v>124</v>
      </c>
      <c r="G2264" s="10"/>
      <c r="H2264" s="15" t="s">
        <v>3070</v>
      </c>
      <c r="I2264" s="14" t="s">
        <v>5090</v>
      </c>
      <c r="J2264" s="20" t="s">
        <v>6196</v>
      </c>
    </row>
    <row r="2265" spans="1:10" ht="30" hidden="1" x14ac:dyDescent="0.25">
      <c r="A2265" s="15" t="s">
        <v>949</v>
      </c>
      <c r="B2265" s="30" t="str">
        <f>HYPERLINK(Table1[[#This Row],[Link]], Table1[[#This Row],[Pattern w/out Hyperlink]])</f>
        <v>Sunburst</v>
      </c>
      <c r="C2265" s="33">
        <f t="shared" si="35"/>
        <v>11</v>
      </c>
      <c r="D2265" s="14" t="s">
        <v>27</v>
      </c>
      <c r="E2265" s="14" t="s">
        <v>1466</v>
      </c>
      <c r="F2265" s="10">
        <v>119</v>
      </c>
      <c r="G2265" s="10"/>
      <c r="H2265" s="15" t="s">
        <v>3075</v>
      </c>
      <c r="I2265" s="14" t="s">
        <v>0</v>
      </c>
      <c r="J2265" s="20" t="s">
        <v>6198</v>
      </c>
    </row>
    <row r="2266" spans="1:10" hidden="1" x14ac:dyDescent="0.25">
      <c r="A2266" s="15" t="s">
        <v>3076</v>
      </c>
      <c r="B2266" s="30" t="str">
        <f>HYPERLINK(Table1[[#This Row],[Link]], Table1[[#This Row],[Pattern w/out Hyperlink]])</f>
        <v>Tack Cloth</v>
      </c>
      <c r="C2266" s="33">
        <f t="shared" si="35"/>
        <v>11</v>
      </c>
      <c r="D2266" s="14" t="s">
        <v>27</v>
      </c>
      <c r="E2266" s="14" t="s">
        <v>1466</v>
      </c>
      <c r="F2266" s="10">
        <v>121.5</v>
      </c>
      <c r="G2266" s="10"/>
      <c r="H2266" s="15" t="s">
        <v>3077</v>
      </c>
      <c r="I2266" s="14" t="s">
        <v>0</v>
      </c>
      <c r="J2266" s="20" t="s">
        <v>6178</v>
      </c>
    </row>
    <row r="2267" spans="1:10" ht="28.5" hidden="1" x14ac:dyDescent="0.25">
      <c r="A2267" s="15" t="s">
        <v>6269</v>
      </c>
      <c r="B2267" s="30" t="str">
        <f>HYPERLINK(Table1[[#This Row],[Link]], Table1[[#This Row],[Pattern w/out Hyperlink]])</f>
        <v>Trouvaille</v>
      </c>
      <c r="C2267" s="33">
        <f t="shared" si="35"/>
        <v>11</v>
      </c>
      <c r="D2267" s="14" t="s">
        <v>27</v>
      </c>
      <c r="E2267" s="14" t="s">
        <v>1466</v>
      </c>
      <c r="F2267" s="10">
        <v>122.75</v>
      </c>
      <c r="G2267" s="10"/>
      <c r="H2267" s="15" t="s">
        <v>6270</v>
      </c>
      <c r="I2267" s="14" t="s">
        <v>0</v>
      </c>
      <c r="J2267" s="20" t="s">
        <v>6236</v>
      </c>
    </row>
    <row r="2268" spans="1:10" hidden="1" x14ac:dyDescent="0.25">
      <c r="A2268" s="15" t="s">
        <v>1058</v>
      </c>
      <c r="B2268" s="30" t="str">
        <f>HYPERLINK(Table1[[#This Row],[Link]], Table1[[#This Row],[Pattern w/out Hyperlink]])</f>
        <v>Wonder</v>
      </c>
      <c r="C2268" s="14">
        <f t="shared" si="35"/>
        <v>11</v>
      </c>
      <c r="D2268" s="14" t="s">
        <v>27</v>
      </c>
      <c r="E2268" s="14" t="s">
        <v>1466</v>
      </c>
      <c r="F2268" s="10">
        <v>115.25</v>
      </c>
      <c r="G2268" s="10"/>
      <c r="H2268" s="8" t="s">
        <v>7709</v>
      </c>
      <c r="I2268" s="14" t="s">
        <v>0</v>
      </c>
      <c r="J2268" s="20" t="s">
        <v>7710</v>
      </c>
    </row>
    <row r="2269" spans="1:10" ht="28.5" hidden="1" x14ac:dyDescent="0.25">
      <c r="A2269" s="15" t="s">
        <v>8154</v>
      </c>
      <c r="B2269" s="30" t="str">
        <f>HYPERLINK(Table1[[#This Row],[Link]], Table1[[#This Row],[Pattern w/out Hyperlink]])</f>
        <v>Aurora, 1985</v>
      </c>
      <c r="C2269" s="14">
        <f t="shared" si="35"/>
        <v>11</v>
      </c>
      <c r="D2269" s="14" t="s">
        <v>2668</v>
      </c>
      <c r="E2269" s="14" t="s">
        <v>1466</v>
      </c>
      <c r="F2269" s="10">
        <v>120.5</v>
      </c>
      <c r="G2269" s="10"/>
      <c r="H2269" s="8" t="s">
        <v>8155</v>
      </c>
      <c r="I2269" s="14" t="s">
        <v>5090</v>
      </c>
      <c r="J2269" s="20" t="s">
        <v>8156</v>
      </c>
    </row>
    <row r="2270" spans="1:10" hidden="1" x14ac:dyDescent="0.25">
      <c r="A2270" s="15" t="s">
        <v>8282</v>
      </c>
      <c r="B2270" s="30" t="str">
        <f>HYPERLINK(Table1[[#This Row],[Link]], Table1[[#This Row],[Pattern w/out Hyperlink]])</f>
        <v>Hudson</v>
      </c>
      <c r="C2270" s="14">
        <f t="shared" si="35"/>
        <v>11</v>
      </c>
      <c r="D2270" s="14" t="s">
        <v>2668</v>
      </c>
      <c r="E2270" s="14" t="s">
        <v>1466</v>
      </c>
      <c r="F2270" s="10">
        <v>118.5</v>
      </c>
      <c r="G2270" s="10"/>
      <c r="H2270" s="8" t="s">
        <v>8283</v>
      </c>
      <c r="I2270" s="14" t="s">
        <v>0</v>
      </c>
      <c r="J2270" s="20" t="s">
        <v>5165</v>
      </c>
    </row>
    <row r="2271" spans="1:10" hidden="1" x14ac:dyDescent="0.25">
      <c r="A2271" s="15" t="s">
        <v>8334</v>
      </c>
      <c r="B2271" s="30" t="str">
        <f>HYPERLINK(Table1[[#This Row],[Link]], Table1[[#This Row],[Pattern w/out Hyperlink]])</f>
        <v>Midpoint</v>
      </c>
      <c r="C2271" s="14">
        <f t="shared" si="35"/>
        <v>11</v>
      </c>
      <c r="D2271" s="14" t="s">
        <v>2668</v>
      </c>
      <c r="E2271" s="14" t="s">
        <v>1466</v>
      </c>
      <c r="F2271" s="10">
        <v>121.25</v>
      </c>
      <c r="G2271" s="10"/>
      <c r="H2271" s="8" t="s">
        <v>8335</v>
      </c>
      <c r="I2271" s="14" t="s">
        <v>0</v>
      </c>
      <c r="J2271" s="20" t="s">
        <v>5889</v>
      </c>
    </row>
    <row r="2272" spans="1:10" hidden="1" x14ac:dyDescent="0.25">
      <c r="A2272" s="15" t="s">
        <v>5120</v>
      </c>
      <c r="B2272" s="30" t="str">
        <f>HYPERLINK(Table1[[#This Row],[Link]], Table1[[#This Row],[Pattern w/out Hyperlink]])</f>
        <v>Alle</v>
      </c>
      <c r="C2272" s="33">
        <f t="shared" si="35"/>
        <v>11</v>
      </c>
      <c r="D2272" s="14" t="s">
        <v>3509</v>
      </c>
      <c r="E2272" s="14" t="s">
        <v>1466</v>
      </c>
      <c r="F2272" s="10">
        <f>Table1[[#This Row],[USD Pricing]]*Exchange!$A$1</f>
        <v>115.28999999999998</v>
      </c>
      <c r="G2272" s="10">
        <v>82.35</v>
      </c>
      <c r="H2272" s="8" t="s">
        <v>5121</v>
      </c>
      <c r="I2272" s="14" t="s">
        <v>1598</v>
      </c>
      <c r="J2272" s="20" t="s">
        <v>5555</v>
      </c>
    </row>
    <row r="2273" spans="1:10" ht="30" hidden="1" x14ac:dyDescent="0.25">
      <c r="A2273" s="15" t="s">
        <v>5128</v>
      </c>
      <c r="B2273" s="30" t="str">
        <f>HYPERLINK(Table1[[#This Row],[Link]], Table1[[#This Row],[Pattern w/out Hyperlink]])</f>
        <v>Foss</v>
      </c>
      <c r="C2273" s="33">
        <f t="shared" si="35"/>
        <v>11</v>
      </c>
      <c r="D2273" s="14" t="s">
        <v>3509</v>
      </c>
      <c r="E2273" s="14" t="s">
        <v>1466</v>
      </c>
      <c r="F2273" s="10">
        <f>Table1[[#This Row],[USD Pricing]]*Exchange!$A$1</f>
        <v>115.61199999999999</v>
      </c>
      <c r="G2273" s="10">
        <v>82.58</v>
      </c>
      <c r="H2273" s="8" t="s">
        <v>3575</v>
      </c>
      <c r="I2273" s="14" t="s">
        <v>1598</v>
      </c>
      <c r="J2273" s="20" t="s">
        <v>5564</v>
      </c>
    </row>
    <row r="2274" spans="1:10" ht="28.5" hidden="1" x14ac:dyDescent="0.25">
      <c r="A2274" s="15" t="s">
        <v>3556</v>
      </c>
      <c r="B2274" s="30" t="str">
        <f>HYPERLINK(Table1[[#This Row],[Link]], Table1[[#This Row],[Pattern w/out Hyperlink]])</f>
        <v>Phlox</v>
      </c>
      <c r="C2274" s="33">
        <f t="shared" si="35"/>
        <v>11</v>
      </c>
      <c r="D2274" s="14" t="s">
        <v>3509</v>
      </c>
      <c r="E2274" s="14" t="s">
        <v>1466</v>
      </c>
      <c r="F2274" s="10">
        <f>Table1[[#This Row],[USD Pricing]]*Exchange!$A$1</f>
        <v>119.69999999999999</v>
      </c>
      <c r="G2274" s="10">
        <v>85.5</v>
      </c>
      <c r="H2274" s="8" t="s">
        <v>3620</v>
      </c>
      <c r="I2274" s="14" t="s">
        <v>5090</v>
      </c>
      <c r="J2274" s="20" t="s">
        <v>5575</v>
      </c>
    </row>
    <row r="2275" spans="1:10" hidden="1" x14ac:dyDescent="0.25">
      <c r="A2275" s="15" t="s">
        <v>3547</v>
      </c>
      <c r="B2275" s="30" t="str">
        <f>HYPERLINK(Table1[[#This Row],[Link]], Table1[[#This Row],[Pattern w/out Hyperlink]])</f>
        <v>Planum</v>
      </c>
      <c r="C2275" s="33">
        <f t="shared" si="35"/>
        <v>11</v>
      </c>
      <c r="D2275" s="14" t="s">
        <v>3509</v>
      </c>
      <c r="E2275" s="14" t="s">
        <v>1466</v>
      </c>
      <c r="F2275" s="10">
        <f>Table1[[#This Row],[USD Pricing]]*Exchange!$A$1</f>
        <v>120.652</v>
      </c>
      <c r="G2275" s="10">
        <v>86.18</v>
      </c>
      <c r="H2275" s="8" t="s">
        <v>3608</v>
      </c>
      <c r="I2275" s="14" t="s">
        <v>1598</v>
      </c>
      <c r="J2275" s="20" t="s">
        <v>5576</v>
      </c>
    </row>
    <row r="2276" spans="1:10" ht="28.5" hidden="1" x14ac:dyDescent="0.25">
      <c r="A2276" s="15" t="s">
        <v>3548</v>
      </c>
      <c r="B2276" s="30" t="str">
        <f>HYPERLINK(Table1[[#This Row],[Link]], Table1[[#This Row],[Pattern w/out Hyperlink]])</f>
        <v>Plecto</v>
      </c>
      <c r="C2276" s="33">
        <f t="shared" si="35"/>
        <v>11</v>
      </c>
      <c r="D2276" s="14" t="s">
        <v>3509</v>
      </c>
      <c r="E2276" s="14" t="s">
        <v>1466</v>
      </c>
      <c r="F2276" s="10">
        <f>Table1[[#This Row],[USD Pricing]]*Exchange!$A$1</f>
        <v>123.172</v>
      </c>
      <c r="G2276" s="10">
        <v>87.98</v>
      </c>
      <c r="H2276" s="8" t="s">
        <v>3609</v>
      </c>
      <c r="I2276" s="14" t="s">
        <v>1598</v>
      </c>
      <c r="J2276" s="20" t="s">
        <v>5577</v>
      </c>
    </row>
    <row r="2277" spans="1:10" ht="30" hidden="1" x14ac:dyDescent="0.25">
      <c r="A2277" s="15" t="s">
        <v>3559</v>
      </c>
      <c r="B2277" s="30" t="str">
        <f>HYPERLINK(Table1[[#This Row],[Link]], Table1[[#This Row],[Pattern w/out Hyperlink]])</f>
        <v>Sunniva 3</v>
      </c>
      <c r="C2277" s="33">
        <f t="shared" si="35"/>
        <v>11</v>
      </c>
      <c r="D2277" s="14" t="s">
        <v>3509</v>
      </c>
      <c r="E2277" s="14" t="s">
        <v>1466</v>
      </c>
      <c r="F2277" s="10">
        <f>Table1[[#This Row],[USD Pricing]]*Exchange!$A$1</f>
        <v>121.58999999999999</v>
      </c>
      <c r="G2277" s="10">
        <v>86.85</v>
      </c>
      <c r="H2277" s="8" t="s">
        <v>3623</v>
      </c>
      <c r="I2277" s="14" t="s">
        <v>1598</v>
      </c>
      <c r="J2277" s="20" t="s">
        <v>5586</v>
      </c>
    </row>
    <row r="2278" spans="1:10" hidden="1" x14ac:dyDescent="0.25">
      <c r="A2278" s="15" t="s">
        <v>1478</v>
      </c>
      <c r="B2278" s="37" t="str">
        <f>HYPERLINK(Table1[[#This Row],[Link]], Table1[[#This Row],[Pattern w/out Hyperlink]])</f>
        <v>Endless</v>
      </c>
      <c r="C2278" s="33">
        <f t="shared" si="35"/>
        <v>11</v>
      </c>
      <c r="D2278" s="14" t="s">
        <v>1469</v>
      </c>
      <c r="E2278" s="14" t="s">
        <v>1466</v>
      </c>
      <c r="F2278" s="10">
        <v>122</v>
      </c>
      <c r="G2278" s="10"/>
      <c r="H2278" s="8" t="s">
        <v>1504</v>
      </c>
      <c r="I2278" s="14" t="s">
        <v>0</v>
      </c>
      <c r="J2278" s="20" t="s">
        <v>5604</v>
      </c>
    </row>
    <row r="2279" spans="1:10" hidden="1" x14ac:dyDescent="0.25">
      <c r="A2279" s="15" t="s">
        <v>420</v>
      </c>
      <c r="B2279" s="30" t="str">
        <f>HYPERLINK(Table1[[#This Row],[Link]], Table1[[#This Row],[Pattern w/out Hyperlink]])</f>
        <v>Guild</v>
      </c>
      <c r="C2279" s="33">
        <f t="shared" si="35"/>
        <v>11</v>
      </c>
      <c r="D2279" s="14" t="s">
        <v>1469</v>
      </c>
      <c r="E2279" s="14" t="s">
        <v>1466</v>
      </c>
      <c r="F2279" s="10">
        <v>122</v>
      </c>
      <c r="G2279" s="10"/>
      <c r="H2279" s="8" t="s">
        <v>3925</v>
      </c>
      <c r="I2279" s="14" t="s">
        <v>0</v>
      </c>
      <c r="J2279" s="20" t="s">
        <v>5607</v>
      </c>
    </row>
    <row r="2280" spans="1:10" hidden="1" x14ac:dyDescent="0.25">
      <c r="A2280" s="15" t="s">
        <v>4259</v>
      </c>
      <c r="B2280" s="30" t="str">
        <f>HYPERLINK(Table1[[#This Row],[Link]], Table1[[#This Row],[Pattern w/out Hyperlink]])</f>
        <v>Construct</v>
      </c>
      <c r="C2280" s="14">
        <f t="shared" si="35"/>
        <v>11</v>
      </c>
      <c r="D2280" s="14" t="s">
        <v>8491</v>
      </c>
      <c r="E2280" s="14" t="s">
        <v>1466</v>
      </c>
      <c r="F2280" s="10">
        <v>123</v>
      </c>
      <c r="G2280" s="10"/>
      <c r="H2280" s="8" t="s">
        <v>8527</v>
      </c>
      <c r="I2280" s="14" t="s">
        <v>1598</v>
      </c>
      <c r="J2280" s="20" t="s">
        <v>5914</v>
      </c>
    </row>
    <row r="2281" spans="1:10" hidden="1" x14ac:dyDescent="0.25">
      <c r="A2281" s="15" t="s">
        <v>8577</v>
      </c>
      <c r="B2281" s="30" t="str">
        <f>HYPERLINK(Table1[[#This Row],[Link]], Table1[[#This Row],[Pattern w/out Hyperlink]])</f>
        <v>Full Wool</v>
      </c>
      <c r="C2281" s="14">
        <f t="shared" si="35"/>
        <v>11</v>
      </c>
      <c r="D2281" s="14" t="s">
        <v>8491</v>
      </c>
      <c r="E2281" s="14" t="s">
        <v>1466</v>
      </c>
      <c r="F2281" s="10">
        <v>121</v>
      </c>
      <c r="G2281" s="10"/>
      <c r="H2281" s="8" t="s">
        <v>8578</v>
      </c>
      <c r="I2281" s="14" t="s">
        <v>1598</v>
      </c>
      <c r="J2281" s="20" t="s">
        <v>5208</v>
      </c>
    </row>
    <row r="2282" spans="1:10" hidden="1" x14ac:dyDescent="0.25">
      <c r="A2282" s="15" t="s">
        <v>8581</v>
      </c>
      <c r="B2282" s="30" t="str">
        <f>HYPERLINK(Table1[[#This Row],[Link]], Table1[[#This Row],[Pattern w/out Hyperlink]])</f>
        <v>Geoglyph</v>
      </c>
      <c r="C2282" s="14">
        <f t="shared" si="35"/>
        <v>11</v>
      </c>
      <c r="D2282" s="14" t="s">
        <v>8491</v>
      </c>
      <c r="E2282" s="14" t="s">
        <v>1466</v>
      </c>
      <c r="F2282" s="10">
        <v>117</v>
      </c>
      <c r="G2282" s="10"/>
      <c r="H2282" s="8" t="s">
        <v>8582</v>
      </c>
      <c r="I2282" s="14" t="s">
        <v>0</v>
      </c>
      <c r="J2282" s="20" t="s">
        <v>8583</v>
      </c>
    </row>
    <row r="2283" spans="1:10" hidden="1" x14ac:dyDescent="0.25">
      <c r="A2283" s="15" t="s">
        <v>8591</v>
      </c>
      <c r="B2283" s="30" t="str">
        <f>HYPERLINK(Table1[[#This Row],[Link]], Table1[[#This Row],[Pattern w/out Hyperlink]])</f>
        <v>Haptic</v>
      </c>
      <c r="C2283" s="14">
        <f t="shared" si="35"/>
        <v>11</v>
      </c>
      <c r="D2283" s="14" t="s">
        <v>8491</v>
      </c>
      <c r="E2283" s="14" t="s">
        <v>1466</v>
      </c>
      <c r="F2283" s="10">
        <v>117</v>
      </c>
      <c r="G2283" s="10"/>
      <c r="H2283" s="8" t="s">
        <v>8592</v>
      </c>
      <c r="I2283" s="14" t="s">
        <v>5090</v>
      </c>
      <c r="J2283" s="20" t="s">
        <v>6019</v>
      </c>
    </row>
    <row r="2284" spans="1:10" ht="28.5" hidden="1" x14ac:dyDescent="0.25">
      <c r="A2284" s="15" t="s">
        <v>8631</v>
      </c>
      <c r="B2284" s="30" t="str">
        <f>HYPERLINK(Table1[[#This Row],[Link]], Table1[[#This Row],[Pattern w/out Hyperlink]])</f>
        <v>Melange Check</v>
      </c>
      <c r="C2284" s="14">
        <f t="shared" si="35"/>
        <v>11</v>
      </c>
      <c r="D2284" s="14" t="s">
        <v>8491</v>
      </c>
      <c r="E2284" s="14" t="s">
        <v>1466</v>
      </c>
      <c r="F2284" s="10">
        <v>119</v>
      </c>
      <c r="G2284" s="10"/>
      <c r="H2284" s="8" t="s">
        <v>8632</v>
      </c>
      <c r="I2284" s="14" t="s">
        <v>0</v>
      </c>
      <c r="J2284" s="20" t="s">
        <v>8586</v>
      </c>
    </row>
    <row r="2285" spans="1:10" ht="30" hidden="1" x14ac:dyDescent="0.25">
      <c r="A2285" s="15" t="s">
        <v>8649</v>
      </c>
      <c r="B2285" s="30" t="str">
        <f>HYPERLINK(Table1[[#This Row],[Link]], Table1[[#This Row],[Pattern w/out Hyperlink]])</f>
        <v>Oeuvre</v>
      </c>
      <c r="C2285" s="14">
        <f t="shared" si="35"/>
        <v>11</v>
      </c>
      <c r="D2285" s="14" t="s">
        <v>8491</v>
      </c>
      <c r="E2285" s="14" t="s">
        <v>1466</v>
      </c>
      <c r="F2285" s="10">
        <v>121</v>
      </c>
      <c r="G2285" s="10"/>
      <c r="H2285" s="8" t="s">
        <v>8650</v>
      </c>
      <c r="I2285" s="14" t="s">
        <v>5090</v>
      </c>
      <c r="J2285" s="20" t="s">
        <v>8651</v>
      </c>
    </row>
    <row r="2286" spans="1:10" ht="28.5" hidden="1" x14ac:dyDescent="0.25">
      <c r="A2286" s="15" t="s">
        <v>40</v>
      </c>
      <c r="B2286" s="30" t="str">
        <f>HYPERLINK(Table1[[#This Row],[Link]], Table1[[#This Row],[Pattern w/out Hyperlink]])</f>
        <v>Analog</v>
      </c>
      <c r="C2286" s="33">
        <f t="shared" si="35"/>
        <v>11</v>
      </c>
      <c r="D2286" s="14" t="s">
        <v>23</v>
      </c>
      <c r="E2286" s="14" t="s">
        <v>1466</v>
      </c>
      <c r="F2286" s="10">
        <v>117</v>
      </c>
      <c r="G2286" s="10"/>
      <c r="H2286" s="8" t="s">
        <v>4335</v>
      </c>
      <c r="I2286" s="14" t="s">
        <v>0</v>
      </c>
      <c r="J2286" s="20" t="s">
        <v>5631</v>
      </c>
    </row>
    <row r="2287" spans="1:10" hidden="1" x14ac:dyDescent="0.25">
      <c r="A2287" s="15" t="s">
        <v>1959</v>
      </c>
      <c r="B2287" s="5" t="str">
        <f>HYPERLINK(Table1[[#This Row],[Link]], Table1[[#This Row],[Pattern w/out Hyperlink]])</f>
        <v>Campana</v>
      </c>
      <c r="C2287" s="33">
        <f t="shared" si="35"/>
        <v>11</v>
      </c>
      <c r="D2287" s="14" t="s">
        <v>23</v>
      </c>
      <c r="E2287" s="14" t="s">
        <v>1466</v>
      </c>
      <c r="F2287" s="10">
        <v>121.25</v>
      </c>
      <c r="G2287" s="10"/>
      <c r="H2287" s="8" t="s">
        <v>1960</v>
      </c>
      <c r="I2287" s="14" t="s">
        <v>1598</v>
      </c>
      <c r="J2287" s="20" t="s">
        <v>5621</v>
      </c>
    </row>
    <row r="2288" spans="1:10" ht="30" hidden="1" x14ac:dyDescent="0.25">
      <c r="A2288" s="15" t="s">
        <v>1974</v>
      </c>
      <c r="B2288" s="5" t="str">
        <f>HYPERLINK(Table1[[#This Row],[Link]], Table1[[#This Row],[Pattern w/out Hyperlink]])</f>
        <v>Petra</v>
      </c>
      <c r="C2288" s="33">
        <f t="shared" si="35"/>
        <v>11</v>
      </c>
      <c r="D2288" s="14" t="s">
        <v>23</v>
      </c>
      <c r="E2288" s="14" t="s">
        <v>1466</v>
      </c>
      <c r="F2288" s="10">
        <v>118.5</v>
      </c>
      <c r="G2288" s="10"/>
      <c r="H2288" s="8" t="s">
        <v>1975</v>
      </c>
      <c r="I2288" s="14" t="s">
        <v>1598</v>
      </c>
      <c r="J2288" s="20" t="s">
        <v>5774</v>
      </c>
    </row>
    <row r="2289" spans="1:10" hidden="1" x14ac:dyDescent="0.25">
      <c r="A2289" s="15" t="s">
        <v>751</v>
      </c>
      <c r="B2289" s="21" t="str">
        <f>HYPERLINK(Table1[[#This Row],[Link]], Table1[[#This Row],[Pattern w/out Hyperlink]])</f>
        <v>Province</v>
      </c>
      <c r="C2289" s="33">
        <f t="shared" si="35"/>
        <v>11</v>
      </c>
      <c r="D2289" s="14" t="s">
        <v>23</v>
      </c>
      <c r="E2289" s="14" t="s">
        <v>1466</v>
      </c>
      <c r="F2289" s="10">
        <v>115.5</v>
      </c>
      <c r="G2289" s="10"/>
      <c r="H2289" s="8" t="s">
        <v>1442</v>
      </c>
      <c r="I2289" s="14" t="s">
        <v>0</v>
      </c>
      <c r="J2289" s="20" t="s">
        <v>5781</v>
      </c>
    </row>
    <row r="2290" spans="1:10" ht="30" hidden="1" x14ac:dyDescent="0.25">
      <c r="A2290" s="15" t="s">
        <v>4573</v>
      </c>
      <c r="B2290" s="30" t="str">
        <f>HYPERLINK(Table1[[#This Row],[Link]], Table1[[#This Row],[Pattern w/out Hyperlink]])</f>
        <v>Trestle</v>
      </c>
      <c r="C2290" s="33">
        <f t="shared" si="35"/>
        <v>11</v>
      </c>
      <c r="D2290" s="14" t="s">
        <v>23</v>
      </c>
      <c r="E2290" s="14" t="s">
        <v>1466</v>
      </c>
      <c r="F2290" s="10">
        <v>116.25</v>
      </c>
      <c r="G2290" s="10"/>
      <c r="H2290" s="8" t="s">
        <v>4574</v>
      </c>
      <c r="I2290" s="14" t="s">
        <v>5090</v>
      </c>
      <c r="J2290" s="20" t="s">
        <v>5818</v>
      </c>
    </row>
    <row r="2291" spans="1:10" hidden="1" x14ac:dyDescent="0.25">
      <c r="A2291" s="15" t="s">
        <v>7098</v>
      </c>
      <c r="B2291" s="30" t="str">
        <f>HYPERLINK(Table1[[#This Row],[Link]], Table1[[#This Row],[Pattern w/out Hyperlink]])</f>
        <v>Vista</v>
      </c>
      <c r="C2291" s="33">
        <f t="shared" si="35"/>
        <v>11</v>
      </c>
      <c r="D2291" s="14" t="s">
        <v>24</v>
      </c>
      <c r="E2291" s="14" t="s">
        <v>1466</v>
      </c>
      <c r="F2291" s="10">
        <f>Table1[[#This Row],[USD Pricing]]*Exchange!$A$1</f>
        <v>124.53</v>
      </c>
      <c r="G2291" s="10">
        <v>88.95</v>
      </c>
      <c r="H2291" s="8" t="s">
        <v>7099</v>
      </c>
      <c r="I2291" s="14" t="s">
        <v>0</v>
      </c>
      <c r="J2291" s="20" t="s">
        <v>7100</v>
      </c>
    </row>
    <row r="2292" spans="1:10" hidden="1" x14ac:dyDescent="0.25">
      <c r="A2292" s="15" t="s">
        <v>4059</v>
      </c>
      <c r="B2292" s="30" t="str">
        <f>HYPERLINK(Table1[[#This Row],[Link]], Table1[[#This Row],[Pattern w/out Hyperlink]])</f>
        <v>Wool Boucle</v>
      </c>
      <c r="C2292" s="33">
        <f t="shared" si="35"/>
        <v>11</v>
      </c>
      <c r="D2292" s="14" t="s">
        <v>24</v>
      </c>
      <c r="E2292" s="14" t="s">
        <v>1466</v>
      </c>
      <c r="F2292" s="10">
        <f>Table1[[#This Row],[USD Pricing]]*Exchange!$A$1</f>
        <v>121.03</v>
      </c>
      <c r="G2292" s="10">
        <v>86.45</v>
      </c>
      <c r="H2292" s="8" t="s">
        <v>7104</v>
      </c>
      <c r="I2292" s="14" t="s">
        <v>5090</v>
      </c>
      <c r="J2292" s="20" t="s">
        <v>5858</v>
      </c>
    </row>
    <row r="2293" spans="1:10" hidden="1" x14ac:dyDescent="0.25">
      <c r="A2293" s="15" t="s">
        <v>3304</v>
      </c>
      <c r="B2293" s="30" t="str">
        <f>HYPERLINK(Table1[[#This Row],[Link]], Table1[[#This Row],[Pattern w/out Hyperlink]])</f>
        <v>Alhambra 401</v>
      </c>
      <c r="C2293" s="33">
        <f t="shared" si="35"/>
        <v>11</v>
      </c>
      <c r="D2293" s="14" t="s">
        <v>28</v>
      </c>
      <c r="E2293" s="14" t="s">
        <v>1466</v>
      </c>
      <c r="F2293" s="10">
        <f>Table1[[#This Row],[USD Pricing]]*Exchange!$A$1</f>
        <v>124.6</v>
      </c>
      <c r="G2293" s="10">
        <v>89</v>
      </c>
      <c r="H2293" s="8" t="s">
        <v>6907</v>
      </c>
      <c r="I2293" s="14" t="s">
        <v>0</v>
      </c>
      <c r="J2293" s="20" t="s">
        <v>5176</v>
      </c>
    </row>
    <row r="2294" spans="1:10" hidden="1" x14ac:dyDescent="0.25">
      <c r="A2294" s="15" t="s">
        <v>3305</v>
      </c>
      <c r="B2294" s="30" t="str">
        <f>HYPERLINK(Table1[[#This Row],[Link]], Table1[[#This Row],[Pattern w/out Hyperlink]])</f>
        <v>Allover 372</v>
      </c>
      <c r="C2294" s="33">
        <f t="shared" si="35"/>
        <v>11</v>
      </c>
      <c r="D2294" s="14" t="s">
        <v>28</v>
      </c>
      <c r="E2294" s="14" t="s">
        <v>1466</v>
      </c>
      <c r="F2294" s="10">
        <f>Table1[[#This Row],[USD Pricing]]*Exchange!$A$1</f>
        <v>123.19999999999999</v>
      </c>
      <c r="G2294" s="10">
        <v>88</v>
      </c>
      <c r="H2294" s="8" t="s">
        <v>6908</v>
      </c>
      <c r="I2294" s="14" t="s">
        <v>5090</v>
      </c>
      <c r="J2294" s="20" t="s">
        <v>5156</v>
      </c>
    </row>
    <row r="2295" spans="1:10" hidden="1" x14ac:dyDescent="0.25">
      <c r="A2295" s="15" t="s">
        <v>3306</v>
      </c>
      <c r="B2295" s="30" t="str">
        <f>HYPERLINK(Table1[[#This Row],[Link]], Table1[[#This Row],[Pattern w/out Hyperlink]])</f>
        <v>Anywhere 371</v>
      </c>
      <c r="C2295" s="33">
        <f t="shared" si="35"/>
        <v>11</v>
      </c>
      <c r="D2295" s="14" t="s">
        <v>28</v>
      </c>
      <c r="E2295" s="14" t="s">
        <v>1466</v>
      </c>
      <c r="F2295" s="10">
        <f>Table1[[#This Row],[USD Pricing]]*Exchange!$A$1</f>
        <v>123.19999999999999</v>
      </c>
      <c r="G2295" s="10">
        <v>88</v>
      </c>
      <c r="H2295" s="8" t="s">
        <v>6909</v>
      </c>
      <c r="I2295" s="14" t="s">
        <v>0</v>
      </c>
      <c r="J2295" s="20" t="s">
        <v>5156</v>
      </c>
    </row>
    <row r="2296" spans="1:10" hidden="1" x14ac:dyDescent="0.25">
      <c r="A2296" s="15" t="s">
        <v>3314</v>
      </c>
      <c r="B2296" s="30" t="str">
        <f>HYPERLINK(Table1[[#This Row],[Link]], Table1[[#This Row],[Pattern w/out Hyperlink]])</f>
        <v>Chameleon 520</v>
      </c>
      <c r="C2296" s="33">
        <f t="shared" si="35"/>
        <v>11</v>
      </c>
      <c r="D2296" s="14" t="s">
        <v>28</v>
      </c>
      <c r="E2296" s="14" t="s">
        <v>1466</v>
      </c>
      <c r="F2296" s="10">
        <f>Table1[[#This Row],[USD Pricing]]*Exchange!$A$1</f>
        <v>123.19999999999999</v>
      </c>
      <c r="G2296" s="10">
        <v>88</v>
      </c>
      <c r="H2296" s="8" t="s">
        <v>6917</v>
      </c>
      <c r="I2296" s="14" t="s">
        <v>0</v>
      </c>
      <c r="J2296" s="20" t="s">
        <v>5192</v>
      </c>
    </row>
    <row r="2297" spans="1:10" ht="28.5" hidden="1" x14ac:dyDescent="0.25">
      <c r="A2297" s="15" t="s">
        <v>186</v>
      </c>
      <c r="B2297" s="5" t="str">
        <f>HYPERLINK(Table1[[#This Row],[Link]], Table1[[#This Row],[Pattern w/out Hyperlink]])</f>
        <v>Chromatic</v>
      </c>
      <c r="C2297" s="33">
        <f t="shared" si="35"/>
        <v>11</v>
      </c>
      <c r="D2297" s="14" t="s">
        <v>28</v>
      </c>
      <c r="E2297" s="14" t="s">
        <v>1466</v>
      </c>
      <c r="F2297" s="10">
        <f>Table1[[#This Row],[USD Pricing]]*Exchange!$A$1</f>
        <v>121.8</v>
      </c>
      <c r="G2297" s="10">
        <v>87</v>
      </c>
      <c r="H2297" s="8" t="s">
        <v>6307</v>
      </c>
      <c r="I2297" s="14" t="s">
        <v>0</v>
      </c>
      <c r="J2297" s="20" t="s">
        <v>5150</v>
      </c>
    </row>
    <row r="2298" spans="1:10" hidden="1" x14ac:dyDescent="0.25">
      <c r="A2298" s="15" t="s">
        <v>191</v>
      </c>
      <c r="B2298" s="21" t="str">
        <f>HYPERLINK(Table1[[#This Row],[Link]], Table1[[#This Row],[Pattern w/out Hyperlink]])</f>
        <v>Civil</v>
      </c>
      <c r="C2298" s="33">
        <f t="shared" si="35"/>
        <v>11</v>
      </c>
      <c r="D2298" s="14" t="s">
        <v>28</v>
      </c>
      <c r="E2298" s="14" t="s">
        <v>1466</v>
      </c>
      <c r="F2298" s="10">
        <f>Table1[[#This Row],[USD Pricing]]*Exchange!$A$1</f>
        <v>122.49999999999999</v>
      </c>
      <c r="G2298" s="10">
        <v>87.5</v>
      </c>
      <c r="H2298" s="8" t="s">
        <v>6308</v>
      </c>
      <c r="I2298" s="14" t="s">
        <v>5090</v>
      </c>
      <c r="J2298" s="20" t="s">
        <v>5150</v>
      </c>
    </row>
    <row r="2299" spans="1:10" hidden="1" x14ac:dyDescent="0.25">
      <c r="A2299" s="15" t="s">
        <v>201</v>
      </c>
      <c r="B2299" s="21" t="str">
        <f>HYPERLINK(Table1[[#This Row],[Link]], Table1[[#This Row],[Pattern w/out Hyperlink]])</f>
        <v>Colorwheel</v>
      </c>
      <c r="C2299" s="33">
        <f t="shared" si="35"/>
        <v>11</v>
      </c>
      <c r="D2299" s="14" t="s">
        <v>28</v>
      </c>
      <c r="E2299" s="14" t="s">
        <v>1466</v>
      </c>
      <c r="F2299" s="10">
        <f>Table1[[#This Row],[USD Pricing]]*Exchange!$A$1</f>
        <v>117.6</v>
      </c>
      <c r="G2299" s="10">
        <v>84</v>
      </c>
      <c r="H2299" s="8" t="s">
        <v>6312</v>
      </c>
      <c r="I2299" s="14" t="s">
        <v>0</v>
      </c>
      <c r="J2299" s="20" t="s">
        <v>5895</v>
      </c>
    </row>
    <row r="2300" spans="1:10" ht="28.5" hidden="1" x14ac:dyDescent="0.25">
      <c r="A2300" s="15" t="s">
        <v>3319</v>
      </c>
      <c r="B2300" s="30" t="str">
        <f>HYPERLINK(Table1[[#This Row],[Link]], Table1[[#This Row],[Pattern w/out Hyperlink]])</f>
        <v>Confetti 450</v>
      </c>
      <c r="C2300" s="33">
        <f t="shared" si="35"/>
        <v>11</v>
      </c>
      <c r="D2300" s="14" t="s">
        <v>28</v>
      </c>
      <c r="E2300" s="14" t="s">
        <v>1466</v>
      </c>
      <c r="F2300" s="10">
        <f>Table1[[#This Row],[USD Pricing]]*Exchange!$A$1</f>
        <v>123.19999999999999</v>
      </c>
      <c r="G2300" s="10">
        <v>88</v>
      </c>
      <c r="H2300" s="8" t="s">
        <v>6921</v>
      </c>
      <c r="I2300" s="14" t="s">
        <v>0</v>
      </c>
      <c r="J2300" s="20" t="s">
        <v>5156</v>
      </c>
    </row>
    <row r="2301" spans="1:10" hidden="1" x14ac:dyDescent="0.25">
      <c r="A2301" s="15" t="s">
        <v>230</v>
      </c>
      <c r="B2301" s="5" t="str">
        <f>HYPERLINK(Table1[[#This Row],[Link]], Table1[[#This Row],[Pattern w/out Hyperlink]])</f>
        <v>Cube</v>
      </c>
      <c r="C2301" s="33">
        <f t="shared" si="35"/>
        <v>11</v>
      </c>
      <c r="D2301" s="14" t="s">
        <v>28</v>
      </c>
      <c r="E2301" s="14" t="s">
        <v>1466</v>
      </c>
      <c r="F2301" s="10">
        <f>Table1[[#This Row],[USD Pricing]]*Exchange!$A$1</f>
        <v>123.19999999999999</v>
      </c>
      <c r="G2301" s="10">
        <v>88</v>
      </c>
      <c r="H2301" s="8" t="s">
        <v>6315</v>
      </c>
      <c r="I2301" s="14" t="s">
        <v>0</v>
      </c>
      <c r="J2301" s="20" t="s">
        <v>5154</v>
      </c>
    </row>
    <row r="2302" spans="1:10" hidden="1" x14ac:dyDescent="0.25">
      <c r="A2302" s="15" t="s">
        <v>373</v>
      </c>
      <c r="B2302" s="5" t="str">
        <f>HYPERLINK(Table1[[#This Row],[Link]], Table1[[#This Row],[Pattern w/out Hyperlink]])</f>
        <v>Foundation</v>
      </c>
      <c r="C2302" s="33">
        <f t="shared" si="35"/>
        <v>11</v>
      </c>
      <c r="D2302" s="14" t="s">
        <v>28</v>
      </c>
      <c r="E2302" s="14" t="s">
        <v>1466</v>
      </c>
      <c r="F2302" s="10">
        <f>Table1[[#This Row],[USD Pricing]]*Exchange!$A$1</f>
        <v>117.6</v>
      </c>
      <c r="G2302" s="10">
        <v>84</v>
      </c>
      <c r="H2302" s="8" t="s">
        <v>6351</v>
      </c>
      <c r="I2302" s="14" t="s">
        <v>0</v>
      </c>
      <c r="J2302" s="20" t="s">
        <v>5921</v>
      </c>
    </row>
    <row r="2303" spans="1:10" ht="30" hidden="1" x14ac:dyDescent="0.25">
      <c r="A2303" s="15" t="s">
        <v>3333</v>
      </c>
      <c r="B2303" s="30" t="str">
        <f>HYPERLINK(Table1[[#This Row],[Link]], Table1[[#This Row],[Pattern w/out Hyperlink]])</f>
        <v>Honeycomb 521</v>
      </c>
      <c r="C2303" s="33">
        <f t="shared" si="35"/>
        <v>11</v>
      </c>
      <c r="D2303" s="14" t="s">
        <v>28</v>
      </c>
      <c r="E2303" s="14" t="s">
        <v>1466</v>
      </c>
      <c r="F2303" s="10">
        <f>Table1[[#This Row],[USD Pricing]]*Exchange!$A$1</f>
        <v>121.1</v>
      </c>
      <c r="G2303" s="10">
        <v>86.5</v>
      </c>
      <c r="H2303" s="8" t="s">
        <v>6941</v>
      </c>
      <c r="I2303" s="14" t="s">
        <v>0</v>
      </c>
      <c r="J2303" s="20" t="s">
        <v>5930</v>
      </c>
    </row>
    <row r="2304" spans="1:10" hidden="1" x14ac:dyDescent="0.25">
      <c r="A2304" s="15" t="s">
        <v>470</v>
      </c>
      <c r="B2304" s="21" t="str">
        <f>HYPERLINK(Table1[[#This Row],[Link]], Table1[[#This Row],[Pattern w/out Hyperlink]])</f>
        <v>Infusion</v>
      </c>
      <c r="C2304" s="33">
        <f t="shared" si="35"/>
        <v>11</v>
      </c>
      <c r="D2304" s="14" t="s">
        <v>28</v>
      </c>
      <c r="E2304" s="14" t="s">
        <v>1466</v>
      </c>
      <c r="F2304" s="10">
        <f>Table1[[#This Row],[USD Pricing]]*Exchange!$A$1</f>
        <v>119.69999999999999</v>
      </c>
      <c r="G2304" s="10">
        <v>85.5</v>
      </c>
      <c r="H2304" s="8" t="s">
        <v>6495</v>
      </c>
      <c r="I2304" s="14" t="s">
        <v>0</v>
      </c>
      <c r="J2304" s="20" t="s">
        <v>5933</v>
      </c>
    </row>
    <row r="2305" spans="1:10" ht="30" hidden="1" x14ac:dyDescent="0.25">
      <c r="A2305" s="15" t="s">
        <v>483</v>
      </c>
      <c r="B2305" s="5" t="str">
        <f>HYPERLINK(Table1[[#This Row],[Link]], Table1[[#This Row],[Pattern w/out Hyperlink]])</f>
        <v>Iota</v>
      </c>
      <c r="C2305" s="33">
        <f t="shared" si="35"/>
        <v>11</v>
      </c>
      <c r="D2305" s="14" t="s">
        <v>28</v>
      </c>
      <c r="E2305" s="14" t="s">
        <v>1466</v>
      </c>
      <c r="F2305" s="10">
        <f>Table1[[#This Row],[USD Pricing]]*Exchange!$A$1</f>
        <v>124.6</v>
      </c>
      <c r="G2305" s="10">
        <v>89</v>
      </c>
      <c r="H2305" s="8" t="s">
        <v>6369</v>
      </c>
      <c r="I2305" s="14" t="s">
        <v>5090</v>
      </c>
      <c r="J2305" s="20" t="s">
        <v>5149</v>
      </c>
    </row>
    <row r="2306" spans="1:10" hidden="1" x14ac:dyDescent="0.25">
      <c r="A2306" s="15" t="s">
        <v>3185</v>
      </c>
      <c r="B2306" s="5" t="str">
        <f>HYPERLINK(Table1[[#This Row],[Link]], Table1[[#This Row],[Pattern w/out Hyperlink]])</f>
        <v>Mezzanine</v>
      </c>
      <c r="C2306" s="33">
        <f t="shared" ref="C2306:C2369" si="36">IF(F2306&lt;=$L$1,$K$1,IF(AND(F2306&gt;=$L$2,F2306&lt;=$M$2),$K$2,IF(AND(F2306&gt;=$L$3,F2306&lt;=$M$3),$K$3,IF(AND(F2306&gt;=$L$4,F2306&lt;=$M$4),$K$4,IF(AND(F2306&gt;=$L$5,F2306&lt;=$M$5),$K$5,IF(AND(F2306&gt;=$L$6,F2306&lt;=$M$6),$K$6,IF(AND(F2306&gt;=$L$7,F2306&lt;=$M$7),$K$7,IF(AND(F2306&gt;=$L$8,F2306&lt;=$M$8),$K$8,IF(AND(F2306&gt;=$L$9,F2306&lt;=$M$9),$K$9,IF(AND(F2306&gt;$L$10,F2306&lt;=$M$10),$K$10,IF(AND(F2306&gt;=$L$11,F2306&lt;=$M$11),$K$11,IF(AND(F2306&gt;=$L$12,F2306&lt;=$M$12),$K$12,IF(AND(F2306&gt;=$L$13,F2306&lt;=$M$13),$K$13,IF(AND(F2306&gt;=$L$14,F2306&lt;=$M$14),$K$14,IF(AND(F2306&gt;=$L$15,F2306&lt;=$M$15),$K$15,IF(AND(F2306&gt;=$L$16,F2306&lt;=$M$16),$K$16,IF(AND(F2306&gt;=$L$17,F2306&lt;=$M$17),$K$17,IF(AND(F2306&gt;=$L$18,F2306&lt;=$M$18),$K$18,IF(AND(F2306&gt;=$L$19,F2306&lt;=$M$19),$K$19,IF(AND(F2306&gt;=$L$20,F2306&lt;=$M$20),$K$20,IF(AND(F2306&gt;=$L$21,F2306&lt;=$M$21),$K$21,IF(AND(F2306&gt;=$L$22,F2306&lt;=$M$22),$K$22,IF(AND(F2306&gt;=$L$23,F2306&lt;=$M$23),$K$23,IF(AND(F2306&gt;=$L$24,F2306&lt;=$M$24),$K$24,IF(AND(F2306&gt;=$L$25,F2306&lt;=$M$25),$K$25,IF(AND(F2306&gt;=$L$26,F2306&lt;=$M$26),$K$26,IF(AND(F2306&gt;=$L$27,F2306&lt;=$M$27),$K$27,IF(AND(F2306&gt;=$L$28,F2306&lt;=$M$28),$K$28,IF(AND(F2306&gt;=$L$29,F2306&lt;=$M$29),$K$29,IF(AND(F2306&gt;=$L$30,F2306&lt;=$M$30),$K$30,IF(AND(F2306&gt;=$L$31,F2306&lt;=$M$31),$K$31,IF(AND(F2306&gt;=$L$32,F2306&lt;=$M$32),$K$32,""))))))))))))))))))))))))))))))))</f>
        <v>11</v>
      </c>
      <c r="D2306" s="14" t="s">
        <v>28</v>
      </c>
      <c r="E2306" s="14" t="s">
        <v>1466</v>
      </c>
      <c r="F2306" s="10">
        <f>Table1[[#This Row],[USD Pricing]]*Exchange!$A$1</f>
        <v>117.6</v>
      </c>
      <c r="G2306" s="10">
        <v>84</v>
      </c>
      <c r="H2306" s="8" t="s">
        <v>6391</v>
      </c>
      <c r="I2306" s="14" t="s">
        <v>0</v>
      </c>
      <c r="J2306" s="20" t="s">
        <v>5954</v>
      </c>
    </row>
    <row r="2307" spans="1:10" hidden="1" x14ac:dyDescent="0.25">
      <c r="A2307" s="15" t="s">
        <v>2113</v>
      </c>
      <c r="B2307" s="5" t="str">
        <f>HYPERLINK(Table1[[#This Row],[Link]], Table1[[#This Row],[Pattern w/out Hyperlink]])</f>
        <v>Mikro</v>
      </c>
      <c r="C2307" s="33">
        <f t="shared" si="36"/>
        <v>11</v>
      </c>
      <c r="D2307" s="14" t="s">
        <v>28</v>
      </c>
      <c r="E2307" s="14" t="s">
        <v>1466</v>
      </c>
      <c r="F2307" s="10">
        <f>Table1[[#This Row],[USD Pricing]]*Exchange!$A$1</f>
        <v>116.19999999999999</v>
      </c>
      <c r="G2307" s="10">
        <v>83</v>
      </c>
      <c r="H2307" s="8" t="s">
        <v>6392</v>
      </c>
      <c r="I2307" s="14" t="s">
        <v>5090</v>
      </c>
      <c r="J2307" s="20" t="s">
        <v>5955</v>
      </c>
    </row>
    <row r="2308" spans="1:10" hidden="1" x14ac:dyDescent="0.25">
      <c r="A2308" s="15" t="s">
        <v>6772</v>
      </c>
      <c r="B2308" s="30" t="str">
        <f>HYPERLINK(Table1[[#This Row],[Link]], Table1[[#This Row],[Pattern w/out Hyperlink]])</f>
        <v>Panache Uph</v>
      </c>
      <c r="C2308" s="33">
        <f t="shared" si="36"/>
        <v>11</v>
      </c>
      <c r="D2308" s="14" t="s">
        <v>28</v>
      </c>
      <c r="E2308" s="14" t="s">
        <v>1466</v>
      </c>
      <c r="F2308" s="10">
        <f>Table1[[#This Row],[USD Pricing]]*Exchange!$A$1</f>
        <v>124.94999999999999</v>
      </c>
      <c r="G2308" s="10">
        <v>89.25</v>
      </c>
      <c r="H2308" s="8" t="s">
        <v>6773</v>
      </c>
      <c r="I2308" s="14" t="s">
        <v>5090</v>
      </c>
      <c r="J2308" s="20" t="s">
        <v>6718</v>
      </c>
    </row>
    <row r="2309" spans="1:10" hidden="1" x14ac:dyDescent="0.25">
      <c r="A2309" s="15" t="s">
        <v>6777</v>
      </c>
      <c r="B2309" s="30" t="str">
        <f>HYPERLINK(Table1[[#This Row],[Link]], Table1[[#This Row],[Pattern w/out Hyperlink]])</f>
        <v>Pivot Uph</v>
      </c>
      <c r="C2309" s="33">
        <f t="shared" si="36"/>
        <v>11</v>
      </c>
      <c r="D2309" s="14" t="s">
        <v>28</v>
      </c>
      <c r="E2309" s="14" t="s">
        <v>1466</v>
      </c>
      <c r="F2309" s="10">
        <f>Table1[[#This Row],[USD Pricing]]*Exchange!$A$1</f>
        <v>122.78</v>
      </c>
      <c r="G2309" s="10">
        <v>87.7</v>
      </c>
      <c r="H2309" s="8" t="s">
        <v>6778</v>
      </c>
      <c r="I2309" s="14" t="s">
        <v>0</v>
      </c>
      <c r="J2309" s="20" t="s">
        <v>6779</v>
      </c>
    </row>
    <row r="2310" spans="1:10" hidden="1" x14ac:dyDescent="0.25">
      <c r="A2310" s="15" t="s">
        <v>786</v>
      </c>
      <c r="B2310" s="21" t="str">
        <f>HYPERLINK(Table1[[#This Row],[Link]], Table1[[#This Row],[Pattern w/out Hyperlink]])</f>
        <v>Ring</v>
      </c>
      <c r="C2310" s="33">
        <f t="shared" si="36"/>
        <v>11</v>
      </c>
      <c r="D2310" s="14" t="s">
        <v>28</v>
      </c>
      <c r="E2310" s="14" t="s">
        <v>1466</v>
      </c>
      <c r="F2310" s="10">
        <f>Table1[[#This Row],[USD Pricing]]*Exchange!$A$1</f>
        <v>121.8</v>
      </c>
      <c r="G2310" s="10">
        <v>87</v>
      </c>
      <c r="H2310" s="8" t="s">
        <v>6426</v>
      </c>
      <c r="I2310" s="14" t="s">
        <v>0</v>
      </c>
      <c r="J2310" s="20" t="s">
        <v>5887</v>
      </c>
    </row>
    <row r="2311" spans="1:10" hidden="1" x14ac:dyDescent="0.25">
      <c r="A2311" s="15" t="s">
        <v>3367</v>
      </c>
      <c r="B2311" s="30" t="str">
        <f>HYPERLINK(Table1[[#This Row],[Link]], Table1[[#This Row],[Pattern w/out Hyperlink]])</f>
        <v>Sunbeam 523</v>
      </c>
      <c r="C2311" s="33">
        <f t="shared" si="36"/>
        <v>11</v>
      </c>
      <c r="D2311" s="14" t="s">
        <v>28</v>
      </c>
      <c r="E2311" s="14" t="s">
        <v>1466</v>
      </c>
      <c r="F2311" s="10">
        <f>Table1[[#This Row],[USD Pricing]]*Exchange!$A$1</f>
        <v>123.19999999999999</v>
      </c>
      <c r="G2311" s="10">
        <v>88</v>
      </c>
      <c r="H2311" s="8" t="s">
        <v>6989</v>
      </c>
      <c r="I2311" s="14" t="s">
        <v>0</v>
      </c>
      <c r="J2311" s="20" t="s">
        <v>5161</v>
      </c>
    </row>
    <row r="2312" spans="1:10" hidden="1" x14ac:dyDescent="0.25">
      <c r="A2312" s="15" t="s">
        <v>4013</v>
      </c>
      <c r="B2312" s="30" t="str">
        <f>HYPERLINK(Table1[[#This Row],[Link]], Table1[[#This Row],[Pattern w/out Hyperlink]])</f>
        <v>Tweedy 548</v>
      </c>
      <c r="C2312" s="33">
        <f t="shared" si="36"/>
        <v>11</v>
      </c>
      <c r="D2312" s="14" t="s">
        <v>28</v>
      </c>
      <c r="E2312" s="14" t="s">
        <v>1466</v>
      </c>
      <c r="F2312" s="10">
        <f>Table1[[#This Row],[USD Pricing]]*Exchange!$A$1</f>
        <v>123.19999999999999</v>
      </c>
      <c r="G2312" s="10">
        <v>88</v>
      </c>
      <c r="H2312" s="8" t="s">
        <v>6995</v>
      </c>
      <c r="I2312" s="14" t="s">
        <v>5090</v>
      </c>
      <c r="J2312" s="20" t="s">
        <v>6019</v>
      </c>
    </row>
    <row r="2313" spans="1:10" hidden="1" x14ac:dyDescent="0.25">
      <c r="A2313" s="15" t="s">
        <v>6852</v>
      </c>
      <c r="B2313" s="30" t="str">
        <f>HYPERLINK(Table1[[#This Row],[Link]], Table1[[#This Row],[Pattern w/out Hyperlink]])</f>
        <v>Zealous</v>
      </c>
      <c r="C2313" s="33">
        <f t="shared" si="36"/>
        <v>11</v>
      </c>
      <c r="D2313" s="14" t="s">
        <v>28</v>
      </c>
      <c r="E2313" s="14" t="s">
        <v>1466</v>
      </c>
      <c r="F2313" s="10">
        <f>Table1[[#This Row],[USD Pricing]]*Exchange!$A$1</f>
        <v>120.39999999999999</v>
      </c>
      <c r="G2313" s="10">
        <v>86</v>
      </c>
      <c r="H2313" s="8" t="s">
        <v>6853</v>
      </c>
      <c r="I2313" s="14" t="s">
        <v>0</v>
      </c>
      <c r="J2313" s="20" t="s">
        <v>5165</v>
      </c>
    </row>
    <row r="2314" spans="1:10" ht="28.5" hidden="1" x14ac:dyDescent="0.25">
      <c r="A2314" s="15" t="s">
        <v>2826</v>
      </c>
      <c r="B2314" s="5" t="str">
        <f>HYPERLINK(Table1[[#This Row],[Link]], Table1[[#This Row],[Pattern w/out Hyperlink]])</f>
        <v>Caress</v>
      </c>
      <c r="C2314" s="33">
        <f t="shared" si="36"/>
        <v>12</v>
      </c>
      <c r="D2314" s="14" t="s">
        <v>26</v>
      </c>
      <c r="E2314" s="14" t="s">
        <v>1466</v>
      </c>
      <c r="F2314" s="10">
        <v>125.95</v>
      </c>
      <c r="G2314" s="10"/>
      <c r="H2314" s="8" t="s">
        <v>2827</v>
      </c>
      <c r="I2314" s="14" t="s">
        <v>0</v>
      </c>
      <c r="J2314" s="20" t="s">
        <v>5144</v>
      </c>
    </row>
    <row r="2315" spans="1:10" hidden="1" x14ac:dyDescent="0.25">
      <c r="A2315" s="15" t="s">
        <v>206</v>
      </c>
      <c r="B2315" s="30" t="str">
        <f>HYPERLINK(Table1[[#This Row],[Link]], Table1[[#This Row],[Pattern w/out Hyperlink]])</f>
        <v>Connect</v>
      </c>
      <c r="C2315" s="33">
        <f t="shared" si="36"/>
        <v>12</v>
      </c>
      <c r="D2315" s="14" t="s">
        <v>26</v>
      </c>
      <c r="E2315" s="14" t="s">
        <v>1466</v>
      </c>
      <c r="F2315" s="10">
        <v>130.25</v>
      </c>
      <c r="G2315" s="10"/>
      <c r="H2315" s="8" t="s">
        <v>2830</v>
      </c>
      <c r="I2315" s="14" t="s">
        <v>0</v>
      </c>
      <c r="J2315" s="20" t="s">
        <v>5144</v>
      </c>
    </row>
    <row r="2316" spans="1:10" hidden="1" x14ac:dyDescent="0.25">
      <c r="A2316" s="15" t="s">
        <v>2837</v>
      </c>
      <c r="B2316" s="5" t="str">
        <f>HYPERLINK(Table1[[#This Row],[Link]], Table1[[#This Row],[Pattern w/out Hyperlink]])</f>
        <v>Francesca Wool</v>
      </c>
      <c r="C2316" s="33">
        <f t="shared" si="36"/>
        <v>12</v>
      </c>
      <c r="D2316" s="14" t="s">
        <v>26</v>
      </c>
      <c r="E2316" s="14" t="s">
        <v>1466</v>
      </c>
      <c r="F2316" s="10">
        <v>132.94999999999999</v>
      </c>
      <c r="G2316" s="10"/>
      <c r="H2316" s="8" t="s">
        <v>2838</v>
      </c>
      <c r="I2316" s="14" t="s">
        <v>1598</v>
      </c>
      <c r="J2316" s="20" t="s">
        <v>5163</v>
      </c>
    </row>
    <row r="2317" spans="1:10" ht="30" hidden="1" x14ac:dyDescent="0.25">
      <c r="A2317" s="15" t="s">
        <v>2839</v>
      </c>
      <c r="B2317" s="5" t="str">
        <f>HYPERLINK(Table1[[#This Row],[Link]], Table1[[#This Row],[Pattern w/out Hyperlink]])</f>
        <v>Francesca Wool II</v>
      </c>
      <c r="C2317" s="33">
        <f t="shared" si="36"/>
        <v>12</v>
      </c>
      <c r="D2317" s="14" t="s">
        <v>26</v>
      </c>
      <c r="E2317" s="14" t="s">
        <v>1466</v>
      </c>
      <c r="F2317" s="10">
        <v>132.94999999999999</v>
      </c>
      <c r="G2317" s="10"/>
      <c r="H2317" s="8" t="s">
        <v>2840</v>
      </c>
      <c r="I2317" s="14" t="s">
        <v>1598</v>
      </c>
      <c r="J2317" s="20" t="s">
        <v>5163</v>
      </c>
    </row>
    <row r="2318" spans="1:10" ht="28.5" hidden="1" x14ac:dyDescent="0.25">
      <c r="A2318" s="15" t="s">
        <v>2872</v>
      </c>
      <c r="B2318" s="30" t="str">
        <f>HYPERLINK(Table1[[#This Row],[Link]], Table1[[#This Row],[Pattern w/out Hyperlink]])</f>
        <v>The Plaid</v>
      </c>
      <c r="C2318" s="33">
        <f t="shared" si="36"/>
        <v>12</v>
      </c>
      <c r="D2318" s="14" t="s">
        <v>26</v>
      </c>
      <c r="E2318" s="14" t="s">
        <v>1466</v>
      </c>
      <c r="F2318" s="10">
        <v>130.25</v>
      </c>
      <c r="G2318" s="10"/>
      <c r="H2318" s="8" t="s">
        <v>2873</v>
      </c>
      <c r="I2318" s="14" t="s">
        <v>0</v>
      </c>
      <c r="J2318" s="20" t="s">
        <v>5195</v>
      </c>
    </row>
    <row r="2319" spans="1:10" ht="28.5" hidden="1" x14ac:dyDescent="0.25">
      <c r="A2319" s="15" t="s">
        <v>2884</v>
      </c>
      <c r="B2319" s="30" t="str">
        <f>HYPERLINK(Table1[[#This Row],[Link]], Table1[[#This Row],[Pattern w/out Hyperlink]])</f>
        <v>Wanderer</v>
      </c>
      <c r="C2319" s="33">
        <f t="shared" si="36"/>
        <v>12</v>
      </c>
      <c r="D2319" s="14" t="s">
        <v>26</v>
      </c>
      <c r="E2319" s="14" t="s">
        <v>1466</v>
      </c>
      <c r="F2319" s="10">
        <v>125.95</v>
      </c>
      <c r="G2319" s="10"/>
      <c r="H2319" s="8" t="s">
        <v>2887</v>
      </c>
      <c r="I2319" s="14" t="s">
        <v>0</v>
      </c>
      <c r="J2319" s="20" t="s">
        <v>5202</v>
      </c>
    </row>
    <row r="2320" spans="1:10" hidden="1" x14ac:dyDescent="0.25">
      <c r="A2320" s="15" t="s">
        <v>4709</v>
      </c>
      <c r="B2320" s="30" t="str">
        <f>HYPERLINK(Table1[[#This Row],[Link]], Table1[[#This Row],[Pattern w/out Hyperlink]])</f>
        <v>Artesima</v>
      </c>
      <c r="C2320" s="33">
        <f t="shared" si="36"/>
        <v>12</v>
      </c>
      <c r="D2320" s="14" t="s">
        <v>21</v>
      </c>
      <c r="E2320" s="14" t="s">
        <v>1466</v>
      </c>
      <c r="F2320" s="10">
        <v>128</v>
      </c>
      <c r="G2320" s="10"/>
      <c r="H2320" s="8" t="s">
        <v>4710</v>
      </c>
      <c r="I2320" s="14" t="s">
        <v>0</v>
      </c>
      <c r="J2320" s="20" t="s">
        <v>5215</v>
      </c>
    </row>
    <row r="2321" spans="1:10" hidden="1" x14ac:dyDescent="0.25">
      <c r="A2321" s="15" t="s">
        <v>4630</v>
      </c>
      <c r="B2321" s="30" t="str">
        <f>HYPERLINK(Table1[[#This Row],[Link]], Table1[[#This Row],[Pattern w/out Hyperlink]])</f>
        <v>Ikat</v>
      </c>
      <c r="C2321" s="33">
        <f t="shared" si="36"/>
        <v>12</v>
      </c>
      <c r="D2321" s="14" t="s">
        <v>21</v>
      </c>
      <c r="E2321" s="14" t="s">
        <v>1466</v>
      </c>
      <c r="F2321" s="10">
        <v>135</v>
      </c>
      <c r="G2321" s="10"/>
      <c r="H2321" s="8" t="s">
        <v>4847</v>
      </c>
      <c r="I2321" s="14" t="s">
        <v>0</v>
      </c>
      <c r="J2321" s="20" t="s">
        <v>5265</v>
      </c>
    </row>
    <row r="2322" spans="1:10" ht="28.5" hidden="1" x14ac:dyDescent="0.25">
      <c r="A2322" s="15" t="s">
        <v>4867</v>
      </c>
      <c r="B2322" s="30" t="str">
        <f>HYPERLINK(Table1[[#This Row],[Link]], Table1[[#This Row],[Pattern w/out Hyperlink]])</f>
        <v>Laceum</v>
      </c>
      <c r="C2322" s="33">
        <f t="shared" si="36"/>
        <v>12</v>
      </c>
      <c r="D2322" s="14" t="s">
        <v>21</v>
      </c>
      <c r="E2322" s="14" t="s">
        <v>1466</v>
      </c>
      <c r="F2322" s="10">
        <v>131</v>
      </c>
      <c r="G2322" s="10"/>
      <c r="H2322" s="8" t="s">
        <v>4868</v>
      </c>
      <c r="I2322" s="14" t="s">
        <v>0</v>
      </c>
      <c r="J2322" s="20" t="s">
        <v>5144</v>
      </c>
    </row>
    <row r="2323" spans="1:10" hidden="1" x14ac:dyDescent="0.25">
      <c r="A2323" s="15" t="s">
        <v>4973</v>
      </c>
      <c r="B2323" s="30" t="str">
        <f>HYPERLINK(Table1[[#This Row],[Link]], Table1[[#This Row],[Pattern w/out Hyperlink]])</f>
        <v>Shibori Linen</v>
      </c>
      <c r="C2323" s="33">
        <f t="shared" si="36"/>
        <v>12</v>
      </c>
      <c r="D2323" s="14" t="s">
        <v>21</v>
      </c>
      <c r="E2323" s="14" t="s">
        <v>1466</v>
      </c>
      <c r="F2323" s="10">
        <v>133</v>
      </c>
      <c r="G2323" s="10"/>
      <c r="H2323" s="8" t="s">
        <v>4972</v>
      </c>
      <c r="I2323" s="14" t="s">
        <v>0</v>
      </c>
      <c r="J2323" s="20" t="s">
        <v>5223</v>
      </c>
    </row>
    <row r="2324" spans="1:10" hidden="1" x14ac:dyDescent="0.25">
      <c r="A2324" s="15" t="s">
        <v>2500</v>
      </c>
      <c r="B2324" s="30" t="str">
        <f>HYPERLINK(Table1[[#This Row],[Link]], Table1[[#This Row],[Pattern w/out Hyperlink]])</f>
        <v>Axiom</v>
      </c>
      <c r="C2324" s="33">
        <f t="shared" si="36"/>
        <v>12</v>
      </c>
      <c r="D2324" s="14" t="s">
        <v>2494</v>
      </c>
      <c r="E2324" s="14" t="s">
        <v>1466</v>
      </c>
      <c r="F2324" s="10">
        <f>Table1[[#This Row],[USD Pricing]]*Exchange!$A$1</f>
        <v>134.10599999999999</v>
      </c>
      <c r="G2324" s="10">
        <v>95.79</v>
      </c>
      <c r="H2324" s="8" t="s">
        <v>2501</v>
      </c>
      <c r="I2324" s="14" t="s">
        <v>1598</v>
      </c>
      <c r="J2324" s="20" t="s">
        <v>5207</v>
      </c>
    </row>
    <row r="2325" spans="1:10" hidden="1" x14ac:dyDescent="0.25">
      <c r="A2325" s="15" t="s">
        <v>2504</v>
      </c>
      <c r="B2325" s="30" t="str">
        <f>HYPERLINK(Table1[[#This Row],[Link]], Table1[[#This Row],[Pattern w/out Hyperlink]])</f>
        <v>Beam</v>
      </c>
      <c r="C2325" s="33">
        <f t="shared" si="36"/>
        <v>12</v>
      </c>
      <c r="D2325" s="14" t="s">
        <v>2494</v>
      </c>
      <c r="E2325" s="14" t="s">
        <v>1466</v>
      </c>
      <c r="F2325" s="10">
        <f>Table1[[#This Row],[USD Pricing]]*Exchange!$A$1</f>
        <v>128.33799999999999</v>
      </c>
      <c r="G2325" s="10">
        <v>91.67</v>
      </c>
      <c r="H2325" s="8" t="s">
        <v>2505</v>
      </c>
      <c r="I2325" s="14" t="s">
        <v>0</v>
      </c>
      <c r="J2325" s="20" t="s">
        <v>5440</v>
      </c>
    </row>
    <row r="2326" spans="1:10" ht="28.5" hidden="1" x14ac:dyDescent="0.25">
      <c r="A2326" s="15" t="s">
        <v>4162</v>
      </c>
      <c r="B2326" s="30" t="str">
        <f>HYPERLINK(Table1[[#This Row],[Link]], Table1[[#This Row],[Pattern w/out Hyperlink]])</f>
        <v>Casanova</v>
      </c>
      <c r="C2326" s="33">
        <f t="shared" si="36"/>
        <v>12</v>
      </c>
      <c r="D2326" s="33" t="s">
        <v>2494</v>
      </c>
      <c r="E2326" s="14" t="s">
        <v>1466</v>
      </c>
      <c r="F2326" s="10">
        <f>Table1[[#This Row],[USD Pricing]]*Exchange!$A$1</f>
        <v>129.78</v>
      </c>
      <c r="G2326" s="10">
        <v>92.7</v>
      </c>
      <c r="H2326" s="8" t="s">
        <v>4163</v>
      </c>
      <c r="I2326" s="33" t="s">
        <v>1598</v>
      </c>
      <c r="J2326" s="34" t="s">
        <v>5301</v>
      </c>
    </row>
    <row r="2327" spans="1:10" hidden="1" x14ac:dyDescent="0.25">
      <c r="A2327" s="15" t="s">
        <v>4165</v>
      </c>
      <c r="B2327" s="30" t="str">
        <f>HYPERLINK(Table1[[#This Row],[Link]], Table1[[#This Row],[Pattern w/out Hyperlink]])</f>
        <v>Dance Floor</v>
      </c>
      <c r="C2327" s="33">
        <f t="shared" si="36"/>
        <v>12</v>
      </c>
      <c r="D2327" s="14" t="s">
        <v>2494</v>
      </c>
      <c r="E2327" s="14" t="s">
        <v>1466</v>
      </c>
      <c r="F2327" s="10">
        <f>Table1[[#This Row],[USD Pricing]]*Exchange!$A$1</f>
        <v>134.10599999999999</v>
      </c>
      <c r="G2327" s="10">
        <v>95.79</v>
      </c>
      <c r="H2327" s="8" t="s">
        <v>4166</v>
      </c>
      <c r="I2327" s="14" t="s">
        <v>0</v>
      </c>
      <c r="J2327" s="20" t="s">
        <v>5150</v>
      </c>
    </row>
    <row r="2328" spans="1:10" hidden="1" x14ac:dyDescent="0.25">
      <c r="A2328" s="15" t="s">
        <v>452</v>
      </c>
      <c r="B2328" s="30" t="str">
        <f>HYPERLINK(Table1[[#This Row],[Link]], Table1[[#This Row],[Pattern w/out Hyperlink]])</f>
        <v>Hive</v>
      </c>
      <c r="C2328" s="33">
        <f t="shared" si="36"/>
        <v>12</v>
      </c>
      <c r="D2328" s="33" t="s">
        <v>2494</v>
      </c>
      <c r="E2328" s="14" t="s">
        <v>1466</v>
      </c>
      <c r="F2328" s="10">
        <f>Table1[[#This Row],[USD Pricing]]*Exchange!$A$1</f>
        <v>128.33799999999999</v>
      </c>
      <c r="G2328" s="10">
        <v>91.67</v>
      </c>
      <c r="H2328" s="8" t="s">
        <v>2554</v>
      </c>
      <c r="I2328" s="33" t="s">
        <v>0</v>
      </c>
      <c r="J2328" s="34" t="s">
        <v>5148</v>
      </c>
    </row>
    <row r="2329" spans="1:10" hidden="1" x14ac:dyDescent="0.25">
      <c r="A2329" s="15" t="s">
        <v>1469</v>
      </c>
      <c r="B2329" s="30" t="str">
        <f>HYPERLINK(Table1[[#This Row],[Link]], Table1[[#This Row],[Pattern w/out Hyperlink]])</f>
        <v>Luna</v>
      </c>
      <c r="C2329" s="33">
        <f t="shared" si="36"/>
        <v>12</v>
      </c>
      <c r="D2329" s="33" t="s">
        <v>2494</v>
      </c>
      <c r="E2329" s="14" t="s">
        <v>1466</v>
      </c>
      <c r="F2329" s="10">
        <f>Table1[[#This Row],[USD Pricing]]*Exchange!$A$1</f>
        <v>128.33799999999999</v>
      </c>
      <c r="G2329" s="10">
        <v>91.67</v>
      </c>
      <c r="H2329" s="8" t="s">
        <v>4188</v>
      </c>
      <c r="I2329" s="33" t="s">
        <v>5090</v>
      </c>
      <c r="J2329" s="34" t="s">
        <v>5144</v>
      </c>
    </row>
    <row r="2330" spans="1:10" hidden="1" x14ac:dyDescent="0.25">
      <c r="A2330" s="15" t="s">
        <v>754</v>
      </c>
      <c r="B2330" s="30" t="str">
        <f>HYPERLINK(Table1[[#This Row],[Link]], Table1[[#This Row],[Pattern w/out Hyperlink]])</f>
        <v>Puzzle</v>
      </c>
      <c r="C2330" s="33">
        <f t="shared" si="36"/>
        <v>12</v>
      </c>
      <c r="D2330" s="33" t="s">
        <v>2494</v>
      </c>
      <c r="E2330" s="14" t="s">
        <v>1466</v>
      </c>
      <c r="F2330" s="10">
        <f>Table1[[#This Row],[USD Pricing]]*Exchange!$A$1</f>
        <v>128.33799999999999</v>
      </c>
      <c r="G2330" s="10">
        <v>91.67</v>
      </c>
      <c r="H2330" s="8" t="s">
        <v>2606</v>
      </c>
      <c r="I2330" s="33" t="s">
        <v>0</v>
      </c>
      <c r="J2330" s="34" t="s">
        <v>5148</v>
      </c>
    </row>
    <row r="2331" spans="1:10" ht="42.75" hidden="1" x14ac:dyDescent="0.25">
      <c r="A2331" s="15" t="s">
        <v>780</v>
      </c>
      <c r="B2331" s="30" t="str">
        <f>HYPERLINK(Table1[[#This Row],[Link]], Table1[[#This Row],[Pattern w/out Hyperlink]])</f>
        <v>Reverb</v>
      </c>
      <c r="C2331" s="33">
        <f t="shared" si="36"/>
        <v>12</v>
      </c>
      <c r="D2331" s="33" t="s">
        <v>2494</v>
      </c>
      <c r="E2331" s="14" t="s">
        <v>1466</v>
      </c>
      <c r="F2331" s="10">
        <f>Table1[[#This Row],[USD Pricing]]*Exchange!$A$1</f>
        <v>126.89599999999999</v>
      </c>
      <c r="G2331" s="10">
        <v>90.64</v>
      </c>
      <c r="H2331" s="8" t="s">
        <v>2612</v>
      </c>
      <c r="I2331" s="33" t="s">
        <v>0</v>
      </c>
      <c r="J2331" s="34" t="s">
        <v>5286</v>
      </c>
    </row>
    <row r="2332" spans="1:10" hidden="1" x14ac:dyDescent="0.25">
      <c r="A2332" s="15" t="s">
        <v>1541</v>
      </c>
      <c r="B2332" s="30" t="str">
        <f>HYPERLINK(Table1[[#This Row],[Link]], Table1[[#This Row],[Pattern w/out Hyperlink]])</f>
        <v>Sumi</v>
      </c>
      <c r="C2332" s="33">
        <f t="shared" si="36"/>
        <v>12</v>
      </c>
      <c r="D2332" s="14" t="s">
        <v>2494</v>
      </c>
      <c r="E2332" s="14" t="s">
        <v>1466</v>
      </c>
      <c r="F2332" s="10">
        <f>Table1[[#This Row],[USD Pricing]]*Exchange!$A$1</f>
        <v>128.33799999999999</v>
      </c>
      <c r="G2332" s="10">
        <v>91.67</v>
      </c>
      <c r="H2332" s="8" t="s">
        <v>2644</v>
      </c>
      <c r="I2332" s="14" t="s">
        <v>0</v>
      </c>
      <c r="J2332" s="20" t="s">
        <v>5462</v>
      </c>
    </row>
    <row r="2333" spans="1:10" ht="28.5" hidden="1" x14ac:dyDescent="0.25">
      <c r="A2333" s="15" t="s">
        <v>1493</v>
      </c>
      <c r="B2333" s="30" t="str">
        <f>HYPERLINK(Table1[[#This Row],[Link]], Table1[[#This Row],[Pattern w/out Hyperlink]])</f>
        <v>Triad</v>
      </c>
      <c r="C2333" s="33">
        <f t="shared" si="36"/>
        <v>12</v>
      </c>
      <c r="D2333" s="33" t="s">
        <v>2494</v>
      </c>
      <c r="E2333" s="14" t="s">
        <v>1466</v>
      </c>
      <c r="F2333" s="10">
        <f>Table1[[#This Row],[USD Pricing]]*Exchange!$A$1</f>
        <v>128.33799999999999</v>
      </c>
      <c r="G2333" s="10">
        <v>91.67</v>
      </c>
      <c r="H2333" s="8" t="s">
        <v>2659</v>
      </c>
      <c r="I2333" s="33" t="s">
        <v>0</v>
      </c>
      <c r="J2333" s="34" t="s">
        <v>5464</v>
      </c>
    </row>
    <row r="2334" spans="1:10" ht="30" hidden="1" x14ac:dyDescent="0.25">
      <c r="A2334" s="15" t="s">
        <v>2657</v>
      </c>
      <c r="B2334" s="30" t="str">
        <f>HYPERLINK(Table1[[#This Row],[Link]], Table1[[#This Row],[Pattern w/out Hyperlink]])</f>
        <v>Triad Stripe</v>
      </c>
      <c r="C2334" s="33">
        <f t="shared" si="36"/>
        <v>12</v>
      </c>
      <c r="D2334" s="33" t="s">
        <v>2494</v>
      </c>
      <c r="E2334" s="14" t="s">
        <v>1466</v>
      </c>
      <c r="F2334" s="10">
        <f>Table1[[#This Row],[USD Pricing]]*Exchange!$A$1</f>
        <v>128.33799999999999</v>
      </c>
      <c r="G2334" s="10">
        <v>91.67</v>
      </c>
      <c r="H2334" s="8" t="s">
        <v>2658</v>
      </c>
      <c r="I2334" s="33" t="s">
        <v>0</v>
      </c>
      <c r="J2334" s="34" t="s">
        <v>5464</v>
      </c>
    </row>
    <row r="2335" spans="1:10" hidden="1" x14ac:dyDescent="0.25">
      <c r="A2335" s="15" t="s">
        <v>114</v>
      </c>
      <c r="B2335" s="5" t="str">
        <f>HYPERLINK(Table1[[#This Row],[Link]], Table1[[#This Row],[Pattern w/out Hyperlink]])</f>
        <v>Bloom</v>
      </c>
      <c r="C2335" s="33">
        <f t="shared" si="36"/>
        <v>12</v>
      </c>
      <c r="D2335" s="14" t="s">
        <v>22</v>
      </c>
      <c r="E2335" s="14" t="s">
        <v>1466</v>
      </c>
      <c r="F2335" s="10">
        <f>Table1[[#This Row],[USD Pricing]]*Exchange!$A$1</f>
        <v>132.29999999999998</v>
      </c>
      <c r="G2335" s="10">
        <v>94.5</v>
      </c>
      <c r="H2335" s="8" t="s">
        <v>3100</v>
      </c>
      <c r="I2335" s="14" t="s">
        <v>0</v>
      </c>
      <c r="J2335" s="20" t="s">
        <v>5458</v>
      </c>
    </row>
    <row r="2336" spans="1:10" ht="30" hidden="1" x14ac:dyDescent="0.25">
      <c r="A2336" s="15" t="s">
        <v>1766</v>
      </c>
      <c r="B2336" s="5" t="str">
        <f>HYPERLINK(Table1[[#This Row],[Link]], Table1[[#This Row],[Pattern w/out Hyperlink]])</f>
        <v>Salinas</v>
      </c>
      <c r="C2336" s="33">
        <f t="shared" si="36"/>
        <v>12</v>
      </c>
      <c r="D2336" s="14" t="s">
        <v>22</v>
      </c>
      <c r="E2336" s="14" t="s">
        <v>1466</v>
      </c>
      <c r="F2336" s="10">
        <f>Table1[[#This Row],[USD Pricing]]*Exchange!$A$1</f>
        <v>125.3</v>
      </c>
      <c r="G2336" s="10">
        <v>89.5</v>
      </c>
      <c r="H2336" s="8" t="s">
        <v>3123</v>
      </c>
      <c r="I2336" s="14" t="s">
        <v>0</v>
      </c>
      <c r="J2336" s="20" t="s">
        <v>5456</v>
      </c>
    </row>
    <row r="2337" spans="1:10" ht="30" hidden="1" x14ac:dyDescent="0.25">
      <c r="A2337" s="15" t="s">
        <v>845</v>
      </c>
      <c r="B2337" s="5" t="str">
        <f>HYPERLINK(Table1[[#This Row],[Link]], Table1[[#This Row],[Pattern w/out Hyperlink]])</f>
        <v>Shuffle</v>
      </c>
      <c r="C2337" s="33">
        <f t="shared" si="36"/>
        <v>12</v>
      </c>
      <c r="D2337" s="14" t="s">
        <v>22</v>
      </c>
      <c r="E2337" s="14" t="s">
        <v>1466</v>
      </c>
      <c r="F2337" s="10">
        <f>Table1[[#This Row],[USD Pricing]]*Exchange!$A$1</f>
        <v>132.29999999999998</v>
      </c>
      <c r="G2337" s="10">
        <v>94.5</v>
      </c>
      <c r="H2337" s="8" t="s">
        <v>3126</v>
      </c>
      <c r="I2337" s="14" t="s">
        <v>0</v>
      </c>
      <c r="J2337" s="20" t="s">
        <v>6150</v>
      </c>
    </row>
    <row r="2338" spans="1:10" hidden="1" x14ac:dyDescent="0.25">
      <c r="A2338" s="15" t="s">
        <v>2915</v>
      </c>
      <c r="B2338" s="30" t="str">
        <f>HYPERLINK(Table1[[#This Row],[Link]], Table1[[#This Row],[Pattern w/out Hyperlink]])</f>
        <v>Bloomer</v>
      </c>
      <c r="C2338" s="33">
        <f t="shared" si="36"/>
        <v>12</v>
      </c>
      <c r="D2338" s="14" t="s">
        <v>27</v>
      </c>
      <c r="E2338" s="14" t="s">
        <v>1466</v>
      </c>
      <c r="F2338" s="10">
        <v>127.75</v>
      </c>
      <c r="G2338" s="10"/>
      <c r="H2338" s="15" t="s">
        <v>2916</v>
      </c>
      <c r="I2338" s="14" t="s">
        <v>0</v>
      </c>
      <c r="J2338" s="20" t="s">
        <v>5183</v>
      </c>
    </row>
    <row r="2339" spans="1:10" ht="30" hidden="1" x14ac:dyDescent="0.25">
      <c r="A2339" s="15" t="s">
        <v>2939</v>
      </c>
      <c r="B2339" s="5" t="str">
        <f>HYPERLINK(Table1[[#This Row],[Link]], Table1[[#This Row],[Pattern w/out Hyperlink]])</f>
        <v>Concentric</v>
      </c>
      <c r="C2339" s="33">
        <f t="shared" si="36"/>
        <v>12</v>
      </c>
      <c r="D2339" s="14" t="s">
        <v>27</v>
      </c>
      <c r="E2339" s="14" t="s">
        <v>1466</v>
      </c>
      <c r="F2339" s="10">
        <v>132.75</v>
      </c>
      <c r="G2339" s="10"/>
      <c r="H2339" s="15" t="s">
        <v>2940</v>
      </c>
      <c r="I2339" s="14" t="s">
        <v>0</v>
      </c>
      <c r="J2339" s="20" t="s">
        <v>5144</v>
      </c>
    </row>
    <row r="2340" spans="1:10" ht="28.5" hidden="1" x14ac:dyDescent="0.25">
      <c r="A2340" s="15" t="s">
        <v>359</v>
      </c>
      <c r="B2340" s="5" t="str">
        <f>HYPERLINK(Table1[[#This Row],[Link]], Table1[[#This Row],[Pattern w/out Hyperlink]])</f>
        <v>Flow</v>
      </c>
      <c r="C2340" s="33">
        <f t="shared" si="36"/>
        <v>12</v>
      </c>
      <c r="D2340" s="14" t="s">
        <v>27</v>
      </c>
      <c r="E2340" s="14" t="s">
        <v>1466</v>
      </c>
      <c r="F2340" s="10">
        <v>126.5</v>
      </c>
      <c r="G2340" s="10"/>
      <c r="H2340" s="15" t="s">
        <v>2959</v>
      </c>
      <c r="I2340" s="14" t="s">
        <v>0</v>
      </c>
      <c r="J2340" s="20" t="s">
        <v>5407</v>
      </c>
    </row>
    <row r="2341" spans="1:10" ht="30" hidden="1" x14ac:dyDescent="0.25">
      <c r="A2341" s="15" t="s">
        <v>2969</v>
      </c>
      <c r="B2341" s="5" t="str">
        <f>HYPERLINK(Table1[[#This Row],[Link]], Table1[[#This Row],[Pattern w/out Hyperlink]])</f>
        <v>Hatchmark</v>
      </c>
      <c r="C2341" s="33">
        <f t="shared" si="36"/>
        <v>12</v>
      </c>
      <c r="D2341" s="14" t="s">
        <v>27</v>
      </c>
      <c r="E2341" s="14" t="s">
        <v>1466</v>
      </c>
      <c r="F2341" s="10">
        <v>132.75</v>
      </c>
      <c r="G2341" s="10"/>
      <c r="H2341" s="15" t="s">
        <v>2970</v>
      </c>
      <c r="I2341" s="14" t="s">
        <v>0</v>
      </c>
      <c r="J2341" s="20" t="s">
        <v>5904</v>
      </c>
    </row>
    <row r="2342" spans="1:10" hidden="1" x14ac:dyDescent="0.25">
      <c r="A2342" s="15" t="s">
        <v>2421</v>
      </c>
      <c r="B2342" s="5" t="str">
        <f>HYPERLINK(Table1[[#This Row],[Link]], Table1[[#This Row],[Pattern w/out Hyperlink]])</f>
        <v>Holmes</v>
      </c>
      <c r="C2342" s="33">
        <f t="shared" si="36"/>
        <v>12</v>
      </c>
      <c r="D2342" s="14" t="s">
        <v>27</v>
      </c>
      <c r="E2342" s="14" t="s">
        <v>1466</v>
      </c>
      <c r="F2342" s="10">
        <v>127.75</v>
      </c>
      <c r="G2342" s="10"/>
      <c r="H2342" s="15" t="s">
        <v>2979</v>
      </c>
      <c r="I2342" s="14" t="s">
        <v>0</v>
      </c>
      <c r="J2342" s="20" t="s">
        <v>6179</v>
      </c>
    </row>
    <row r="2343" spans="1:10" ht="30" hidden="1" x14ac:dyDescent="0.25">
      <c r="A2343" s="15" t="s">
        <v>3024</v>
      </c>
      <c r="B2343" s="5" t="str">
        <f>HYPERLINK(Table1[[#This Row],[Link]], Table1[[#This Row],[Pattern w/out Hyperlink]])</f>
        <v>Pennant</v>
      </c>
      <c r="C2343" s="33">
        <f t="shared" si="36"/>
        <v>12</v>
      </c>
      <c r="D2343" s="14" t="s">
        <v>27</v>
      </c>
      <c r="E2343" s="14" t="s">
        <v>1466</v>
      </c>
      <c r="F2343" s="10">
        <v>131.5</v>
      </c>
      <c r="G2343" s="10"/>
      <c r="H2343" s="15" t="s">
        <v>3025</v>
      </c>
      <c r="I2343" s="14" t="s">
        <v>0</v>
      </c>
      <c r="J2343" s="20" t="s">
        <v>5194</v>
      </c>
    </row>
    <row r="2344" spans="1:10" ht="30" hidden="1" x14ac:dyDescent="0.25">
      <c r="A2344" s="15" t="s">
        <v>3030</v>
      </c>
      <c r="B2344" s="5" t="str">
        <f>HYPERLINK(Table1[[#This Row],[Link]], Table1[[#This Row],[Pattern w/out Hyperlink]])</f>
        <v>Picnic</v>
      </c>
      <c r="C2344" s="33">
        <f t="shared" si="36"/>
        <v>12</v>
      </c>
      <c r="D2344" s="14" t="s">
        <v>27</v>
      </c>
      <c r="E2344" s="14" t="s">
        <v>1466</v>
      </c>
      <c r="F2344" s="10">
        <v>134</v>
      </c>
      <c r="G2344" s="10"/>
      <c r="H2344" s="15" t="s">
        <v>3031</v>
      </c>
      <c r="I2344" s="14" t="s">
        <v>0</v>
      </c>
      <c r="J2344" s="20" t="s">
        <v>5246</v>
      </c>
    </row>
    <row r="2345" spans="1:10" ht="30" hidden="1" x14ac:dyDescent="0.25">
      <c r="A2345" s="15" t="s">
        <v>3037</v>
      </c>
      <c r="B2345" s="30" t="str">
        <f>HYPERLINK(Table1[[#This Row],[Link]], Table1[[#This Row],[Pattern w/out Hyperlink]])</f>
        <v>Plus</v>
      </c>
      <c r="C2345" s="33">
        <f t="shared" si="36"/>
        <v>12</v>
      </c>
      <c r="D2345" s="14" t="s">
        <v>27</v>
      </c>
      <c r="E2345" s="14" t="s">
        <v>1466</v>
      </c>
      <c r="F2345" s="10">
        <v>130.25</v>
      </c>
      <c r="G2345" s="10"/>
      <c r="H2345" s="15" t="s">
        <v>3038</v>
      </c>
      <c r="I2345" s="14" t="s">
        <v>0</v>
      </c>
      <c r="J2345" s="20" t="s">
        <v>6191</v>
      </c>
    </row>
    <row r="2346" spans="1:10" ht="30" hidden="1" x14ac:dyDescent="0.25">
      <c r="A2346" s="15" t="s">
        <v>6239</v>
      </c>
      <c r="B2346" s="30" t="str">
        <f>HYPERLINK(Table1[[#This Row],[Link]], Table1[[#This Row],[Pattern w/out Hyperlink]])</f>
        <v>Roundel</v>
      </c>
      <c r="C2346" s="33">
        <f t="shared" si="36"/>
        <v>12</v>
      </c>
      <c r="D2346" s="14" t="s">
        <v>27</v>
      </c>
      <c r="E2346" s="14" t="s">
        <v>1466</v>
      </c>
      <c r="F2346" s="10">
        <v>127.75</v>
      </c>
      <c r="G2346" s="10"/>
      <c r="H2346" s="15" t="s">
        <v>6240</v>
      </c>
      <c r="I2346" s="14" t="s">
        <v>0</v>
      </c>
      <c r="J2346" s="20" t="s">
        <v>4185</v>
      </c>
    </row>
    <row r="2347" spans="1:10" hidden="1" x14ac:dyDescent="0.25">
      <c r="A2347" s="15" t="s">
        <v>3087</v>
      </c>
      <c r="B2347" s="5" t="str">
        <f>HYPERLINK(Table1[[#This Row],[Link]], Table1[[#This Row],[Pattern w/out Hyperlink]])</f>
        <v>Velvet Corduroy</v>
      </c>
      <c r="C2347" s="33">
        <f t="shared" si="36"/>
        <v>12</v>
      </c>
      <c r="D2347" s="14" t="s">
        <v>27</v>
      </c>
      <c r="E2347" s="14" t="s">
        <v>1466</v>
      </c>
      <c r="F2347" s="10">
        <v>130.25</v>
      </c>
      <c r="G2347" s="10"/>
      <c r="H2347" s="15" t="s">
        <v>3088</v>
      </c>
      <c r="I2347" s="14" t="s">
        <v>5090</v>
      </c>
      <c r="J2347" s="20" t="s">
        <v>5407</v>
      </c>
    </row>
    <row r="2348" spans="1:10" ht="30" hidden="1" x14ac:dyDescent="0.25">
      <c r="A2348" s="15" t="s">
        <v>6271</v>
      </c>
      <c r="B2348" s="30" t="str">
        <f>HYPERLINK(Table1[[#This Row],[Link]], Table1[[#This Row],[Pattern w/out Hyperlink]])</f>
        <v>Wildflower</v>
      </c>
      <c r="C2348" s="33">
        <f t="shared" si="36"/>
        <v>12</v>
      </c>
      <c r="D2348" s="14" t="s">
        <v>27</v>
      </c>
      <c r="E2348" s="14" t="s">
        <v>1466</v>
      </c>
      <c r="F2348" s="10">
        <v>129</v>
      </c>
      <c r="G2348" s="10"/>
      <c r="H2348" s="15" t="s">
        <v>6272</v>
      </c>
      <c r="I2348" s="14" t="s">
        <v>0</v>
      </c>
      <c r="J2348" s="20" t="s">
        <v>6273</v>
      </c>
    </row>
    <row r="2349" spans="1:10" ht="30" hidden="1" x14ac:dyDescent="0.25">
      <c r="A2349" s="15" t="s">
        <v>8136</v>
      </c>
      <c r="B2349" s="30" t="str">
        <f>HYPERLINK(Table1[[#This Row],[Link]], Table1[[#This Row],[Pattern w/out Hyperlink]])</f>
        <v>Aegean</v>
      </c>
      <c r="C2349" s="14">
        <f t="shared" si="36"/>
        <v>12</v>
      </c>
      <c r="D2349" s="14" t="s">
        <v>2668</v>
      </c>
      <c r="E2349" s="14" t="s">
        <v>1466</v>
      </c>
      <c r="F2349" s="10">
        <v>125.5</v>
      </c>
      <c r="G2349" s="10"/>
      <c r="H2349" s="8" t="s">
        <v>8137</v>
      </c>
      <c r="I2349" s="14" t="s">
        <v>1598</v>
      </c>
      <c r="J2349" s="20" t="s">
        <v>8138</v>
      </c>
    </row>
    <row r="2350" spans="1:10" hidden="1" x14ac:dyDescent="0.25">
      <c r="A2350" s="15" t="s">
        <v>8180</v>
      </c>
      <c r="B2350" s="30" t="str">
        <f>HYPERLINK(Table1[[#This Row],[Link]], Table1[[#This Row],[Pattern w/out Hyperlink]])</f>
        <v>Cameo</v>
      </c>
      <c r="C2350" s="14">
        <f t="shared" si="36"/>
        <v>12</v>
      </c>
      <c r="D2350" s="14" t="s">
        <v>2668</v>
      </c>
      <c r="E2350" s="14" t="s">
        <v>1466</v>
      </c>
      <c r="F2350" s="10">
        <v>129.75</v>
      </c>
      <c r="G2350" s="10"/>
      <c r="H2350" s="8" t="s">
        <v>8181</v>
      </c>
      <c r="I2350" s="14" t="s">
        <v>1598</v>
      </c>
      <c r="J2350" s="20" t="s">
        <v>8182</v>
      </c>
    </row>
    <row r="2351" spans="1:10" hidden="1" x14ac:dyDescent="0.25">
      <c r="A2351" s="15" t="s">
        <v>466</v>
      </c>
      <c r="B2351" s="30" t="str">
        <f>HYPERLINK(Table1[[#This Row],[Link]], Table1[[#This Row],[Pattern w/out Hyperlink]])</f>
        <v>Imprint</v>
      </c>
      <c r="C2351" s="14">
        <f t="shared" si="36"/>
        <v>12</v>
      </c>
      <c r="D2351" s="14" t="s">
        <v>2668</v>
      </c>
      <c r="E2351" s="14" t="s">
        <v>1466</v>
      </c>
      <c r="F2351" s="10">
        <v>129.75</v>
      </c>
      <c r="G2351" s="10"/>
      <c r="H2351" s="8" t="s">
        <v>8290</v>
      </c>
      <c r="I2351" s="14" t="s">
        <v>0</v>
      </c>
      <c r="J2351" s="20" t="s">
        <v>8291</v>
      </c>
    </row>
    <row r="2352" spans="1:10" hidden="1" x14ac:dyDescent="0.25">
      <c r="A2352" s="15" t="s">
        <v>8385</v>
      </c>
      <c r="B2352" s="30" t="str">
        <f>HYPERLINK(Table1[[#This Row],[Link]], Table1[[#This Row],[Pattern w/out Hyperlink]])</f>
        <v>Rivers</v>
      </c>
      <c r="C2352" s="14">
        <f t="shared" si="36"/>
        <v>12</v>
      </c>
      <c r="D2352" s="14" t="s">
        <v>2668</v>
      </c>
      <c r="E2352" s="14" t="s">
        <v>1466</v>
      </c>
      <c r="F2352" s="10">
        <v>129.75</v>
      </c>
      <c r="G2352" s="10"/>
      <c r="H2352" s="8" t="s">
        <v>8386</v>
      </c>
      <c r="I2352" s="14" t="s">
        <v>0</v>
      </c>
      <c r="J2352" s="20" t="s">
        <v>5144</v>
      </c>
    </row>
    <row r="2353" spans="1:10" hidden="1" x14ac:dyDescent="0.25">
      <c r="A2353" s="15" t="s">
        <v>3542</v>
      </c>
      <c r="B2353" s="30" t="str">
        <f>HYPERLINK(Table1[[#This Row],[Link]], Table1[[#This Row],[Pattern w/out Hyperlink]])</f>
        <v>Arda</v>
      </c>
      <c r="C2353" s="33">
        <f t="shared" si="36"/>
        <v>12</v>
      </c>
      <c r="D2353" s="14" t="s">
        <v>3509</v>
      </c>
      <c r="E2353" s="14" t="s">
        <v>1466</v>
      </c>
      <c r="F2353" s="10">
        <f>Table1[[#This Row],[USD Pricing]]*Exchange!$A$1</f>
        <v>126.63</v>
      </c>
      <c r="G2353" s="10">
        <v>90.45</v>
      </c>
      <c r="H2353" s="8" t="s">
        <v>3603</v>
      </c>
      <c r="I2353" s="14" t="s">
        <v>1598</v>
      </c>
      <c r="J2353" s="20" t="s">
        <v>5557</v>
      </c>
    </row>
    <row r="2354" spans="1:10" ht="30" hidden="1" x14ac:dyDescent="0.25">
      <c r="A2354" s="15" t="s">
        <v>3550</v>
      </c>
      <c r="B2354" s="30" t="str">
        <f>HYPERLINK(Table1[[#This Row],[Link]], Table1[[#This Row],[Pattern w/out Hyperlink]])</f>
        <v>Uniform Melange</v>
      </c>
      <c r="C2354" s="33">
        <f t="shared" si="36"/>
        <v>12</v>
      </c>
      <c r="D2354" s="14" t="s">
        <v>3509</v>
      </c>
      <c r="E2354" s="14" t="s">
        <v>1466</v>
      </c>
      <c r="F2354" s="10">
        <f>Table1[[#This Row],[USD Pricing]]*Exchange!$A$1</f>
        <v>134.512</v>
      </c>
      <c r="G2354" s="10">
        <v>96.08</v>
      </c>
      <c r="H2354" s="8" t="s">
        <v>3613</v>
      </c>
      <c r="I2354" s="14" t="s">
        <v>1598</v>
      </c>
      <c r="J2354" s="20" t="s">
        <v>5591</v>
      </c>
    </row>
    <row r="2355" spans="1:10" hidden="1" x14ac:dyDescent="0.25">
      <c r="A2355" s="15" t="s">
        <v>3389</v>
      </c>
      <c r="B2355" s="5" t="str">
        <f>HYPERLINK(Table1[[#This Row],[Link]], Table1[[#This Row],[Pattern w/out Hyperlink]])</f>
        <v>Hatch</v>
      </c>
      <c r="C2355" s="33">
        <f t="shared" si="36"/>
        <v>12</v>
      </c>
      <c r="D2355" s="14" t="s">
        <v>1469</v>
      </c>
      <c r="E2355" s="14" t="s">
        <v>1466</v>
      </c>
      <c r="F2355" s="10">
        <v>135</v>
      </c>
      <c r="G2355" s="10"/>
      <c r="H2355" s="8" t="s">
        <v>3390</v>
      </c>
      <c r="I2355" s="14" t="s">
        <v>0</v>
      </c>
      <c r="J2355" s="20" t="s">
        <v>5609</v>
      </c>
    </row>
    <row r="2356" spans="1:10" ht="30" hidden="1" x14ac:dyDescent="0.25">
      <c r="A2356" s="15" t="s">
        <v>1660</v>
      </c>
      <c r="B2356" s="5" t="str">
        <f>HYPERLINK(Table1[[#This Row],[Link]], Table1[[#This Row],[Pattern w/out Hyperlink]])</f>
        <v>Urban Grid</v>
      </c>
      <c r="C2356" s="33">
        <f t="shared" si="36"/>
        <v>12</v>
      </c>
      <c r="D2356" s="14" t="s">
        <v>1469</v>
      </c>
      <c r="E2356" s="14" t="s">
        <v>1466</v>
      </c>
      <c r="F2356" s="10">
        <v>128</v>
      </c>
      <c r="G2356" s="10"/>
      <c r="H2356" s="8" t="s">
        <v>1661</v>
      </c>
      <c r="I2356" s="14" t="s">
        <v>0</v>
      </c>
      <c r="J2356" s="20" t="s">
        <v>5623</v>
      </c>
    </row>
    <row r="2357" spans="1:10" ht="28.5" hidden="1" x14ac:dyDescent="0.25">
      <c r="A2357" s="15" t="s">
        <v>8509</v>
      </c>
      <c r="B2357" s="30" t="str">
        <f>HYPERLINK(Table1[[#This Row],[Link]], Table1[[#This Row],[Pattern w/out Hyperlink]])</f>
        <v>Barberpole Basket</v>
      </c>
      <c r="C2357" s="14">
        <f t="shared" si="36"/>
        <v>12</v>
      </c>
      <c r="D2357" s="14" t="s">
        <v>8491</v>
      </c>
      <c r="E2357" s="14" t="s">
        <v>1466</v>
      </c>
      <c r="F2357" s="10">
        <v>131</v>
      </c>
      <c r="G2357" s="10"/>
      <c r="H2357" s="8" t="s">
        <v>8510</v>
      </c>
      <c r="I2357" s="14" t="s">
        <v>5090</v>
      </c>
      <c r="J2357" s="20" t="s">
        <v>8511</v>
      </c>
    </row>
    <row r="2358" spans="1:10" hidden="1" x14ac:dyDescent="0.25">
      <c r="A2358" s="15" t="s">
        <v>8559</v>
      </c>
      <c r="B2358" s="30" t="str">
        <f>HYPERLINK(Table1[[#This Row],[Link]], Table1[[#This Row],[Pattern w/out Hyperlink]])</f>
        <v>Ephemera</v>
      </c>
      <c r="C2358" s="14">
        <f t="shared" si="36"/>
        <v>12</v>
      </c>
      <c r="D2358" s="14" t="s">
        <v>8491</v>
      </c>
      <c r="E2358" s="14" t="s">
        <v>1466</v>
      </c>
      <c r="F2358" s="10">
        <v>130</v>
      </c>
      <c r="G2358" s="10"/>
      <c r="H2358" s="8" t="s">
        <v>8560</v>
      </c>
      <c r="I2358" s="14" t="s">
        <v>5090</v>
      </c>
      <c r="J2358" s="20" t="s">
        <v>5407</v>
      </c>
    </row>
    <row r="2359" spans="1:10" ht="30" hidden="1" x14ac:dyDescent="0.25">
      <c r="A2359" s="15" t="s">
        <v>3251</v>
      </c>
      <c r="B2359" s="30" t="str">
        <f>HYPERLINK(Table1[[#This Row],[Link]], Table1[[#This Row],[Pattern w/out Hyperlink]])</f>
        <v>Homage</v>
      </c>
      <c r="C2359" s="14">
        <f t="shared" si="36"/>
        <v>12</v>
      </c>
      <c r="D2359" s="14" t="s">
        <v>8491</v>
      </c>
      <c r="E2359" s="14" t="s">
        <v>1466</v>
      </c>
      <c r="F2359" s="10">
        <v>127</v>
      </c>
      <c r="G2359" s="10"/>
      <c r="H2359" s="8" t="s">
        <v>8603</v>
      </c>
      <c r="I2359" s="14" t="s">
        <v>1598</v>
      </c>
      <c r="J2359" s="20" t="s">
        <v>8604</v>
      </c>
    </row>
    <row r="2360" spans="1:10" hidden="1" x14ac:dyDescent="0.25">
      <c r="A2360" s="15" t="s">
        <v>8663</v>
      </c>
      <c r="B2360" s="30" t="str">
        <f>HYPERLINK(Table1[[#This Row],[Link]], Table1[[#This Row],[Pattern w/out Hyperlink]])</f>
        <v>Photogram</v>
      </c>
      <c r="C2360" s="14">
        <f t="shared" si="36"/>
        <v>12</v>
      </c>
      <c r="D2360" s="14" t="s">
        <v>8491</v>
      </c>
      <c r="E2360" s="14" t="s">
        <v>1466</v>
      </c>
      <c r="F2360" s="10">
        <v>127</v>
      </c>
      <c r="G2360" s="10"/>
      <c r="H2360" s="8" t="s">
        <v>8664</v>
      </c>
      <c r="I2360" s="14" t="s">
        <v>0</v>
      </c>
      <c r="J2360" s="20" t="s">
        <v>8665</v>
      </c>
    </row>
    <row r="2361" spans="1:10" hidden="1" x14ac:dyDescent="0.25">
      <c r="A2361" s="15" t="s">
        <v>8696</v>
      </c>
      <c r="B2361" s="30" t="str">
        <f>HYPERLINK(Table1[[#This Row],[Link]], Table1[[#This Row],[Pattern w/out Hyperlink]])</f>
        <v>Structured Stripe</v>
      </c>
      <c r="C2361" s="14">
        <f t="shared" si="36"/>
        <v>12</v>
      </c>
      <c r="D2361" s="14" t="s">
        <v>8491</v>
      </c>
      <c r="E2361" s="14" t="s">
        <v>1466</v>
      </c>
      <c r="F2361" s="10">
        <v>127</v>
      </c>
      <c r="G2361" s="10"/>
      <c r="H2361" s="8" t="s">
        <v>8697</v>
      </c>
      <c r="I2361" s="14" t="s">
        <v>0</v>
      </c>
      <c r="J2361" s="20" t="s">
        <v>5144</v>
      </c>
    </row>
    <row r="2362" spans="1:10" ht="30" hidden="1" x14ac:dyDescent="0.25">
      <c r="A2362" s="15" t="s">
        <v>8728</v>
      </c>
      <c r="B2362" s="30" t="str">
        <f>HYPERLINK(Table1[[#This Row],[Link]], Table1[[#This Row],[Pattern w/out Hyperlink]])</f>
        <v>Welded</v>
      </c>
      <c r="C2362" s="14">
        <f t="shared" si="36"/>
        <v>12</v>
      </c>
      <c r="D2362" s="14" t="s">
        <v>8491</v>
      </c>
      <c r="E2362" s="14" t="s">
        <v>1466</v>
      </c>
      <c r="F2362" s="10">
        <v>128</v>
      </c>
      <c r="G2362" s="10"/>
      <c r="H2362" s="8" t="s">
        <v>8729</v>
      </c>
      <c r="I2362" s="14" t="s">
        <v>0</v>
      </c>
      <c r="J2362" s="20" t="s">
        <v>8599</v>
      </c>
    </row>
    <row r="2363" spans="1:10" hidden="1" x14ac:dyDescent="0.25">
      <c r="A2363" s="15" t="s">
        <v>39</v>
      </c>
      <c r="B2363" s="30" t="str">
        <f>HYPERLINK(Table1[[#This Row],[Link]], Table1[[#This Row],[Pattern w/out Hyperlink]])</f>
        <v>Anagram</v>
      </c>
      <c r="C2363" s="33">
        <f t="shared" si="36"/>
        <v>12</v>
      </c>
      <c r="D2363" s="14" t="s">
        <v>23</v>
      </c>
      <c r="E2363" s="14" t="s">
        <v>1466</v>
      </c>
      <c r="F2363" s="10">
        <v>134</v>
      </c>
      <c r="G2363" s="10"/>
      <c r="H2363" s="8" t="s">
        <v>4334</v>
      </c>
      <c r="I2363" s="14" t="s">
        <v>0</v>
      </c>
      <c r="J2363" s="20" t="s">
        <v>5630</v>
      </c>
    </row>
    <row r="2364" spans="1:10" hidden="1" x14ac:dyDescent="0.25">
      <c r="A2364" s="15" t="s">
        <v>4356</v>
      </c>
      <c r="B2364" s="30" t="str">
        <f>HYPERLINK(Table1[[#This Row],[Link]], Table1[[#This Row],[Pattern w/out Hyperlink]])</f>
        <v>Brim</v>
      </c>
      <c r="C2364" s="33">
        <f t="shared" si="36"/>
        <v>12</v>
      </c>
      <c r="D2364" s="14" t="s">
        <v>23</v>
      </c>
      <c r="E2364" s="14" t="s">
        <v>1466</v>
      </c>
      <c r="F2364" s="10">
        <v>129.75</v>
      </c>
      <c r="G2364" s="10"/>
      <c r="H2364" s="8" t="s">
        <v>4357</v>
      </c>
      <c r="I2364" s="14" t="s">
        <v>0</v>
      </c>
      <c r="J2364" s="20" t="s">
        <v>5267</v>
      </c>
    </row>
    <row r="2365" spans="1:10" hidden="1" x14ac:dyDescent="0.25">
      <c r="A2365" s="15" t="s">
        <v>4384</v>
      </c>
      <c r="B2365" s="30" t="str">
        <f>HYPERLINK(Table1[[#This Row],[Link]], Table1[[#This Row],[Pattern w/out Hyperlink]])</f>
        <v>Cursive</v>
      </c>
      <c r="C2365" s="33">
        <f t="shared" si="36"/>
        <v>12</v>
      </c>
      <c r="D2365" s="14" t="s">
        <v>23</v>
      </c>
      <c r="E2365" s="14" t="s">
        <v>1466</v>
      </c>
      <c r="F2365" s="10">
        <v>134</v>
      </c>
      <c r="G2365" s="10"/>
      <c r="H2365" s="8" t="s">
        <v>4385</v>
      </c>
      <c r="I2365" s="14" t="s">
        <v>0</v>
      </c>
      <c r="J2365" s="20" t="s">
        <v>5267</v>
      </c>
    </row>
    <row r="2366" spans="1:10" hidden="1" x14ac:dyDescent="0.25">
      <c r="A2366" s="15" t="s">
        <v>4405</v>
      </c>
      <c r="B2366" s="30" t="str">
        <f>HYPERLINK(Table1[[#This Row],[Link]], Table1[[#This Row],[Pattern w/out Hyperlink]])</f>
        <v>Felix</v>
      </c>
      <c r="C2366" s="33">
        <f t="shared" si="36"/>
        <v>12</v>
      </c>
      <c r="D2366" s="14" t="s">
        <v>23</v>
      </c>
      <c r="E2366" s="14" t="s">
        <v>1466</v>
      </c>
      <c r="F2366" s="10">
        <v>128.25</v>
      </c>
      <c r="G2366" s="10"/>
      <c r="H2366" s="8" t="s">
        <v>4406</v>
      </c>
      <c r="I2366" s="14" t="s">
        <v>0</v>
      </c>
      <c r="J2366" s="20" t="s">
        <v>5621</v>
      </c>
    </row>
    <row r="2367" spans="1:10" ht="30" hidden="1" x14ac:dyDescent="0.25">
      <c r="A2367" s="15" t="s">
        <v>354</v>
      </c>
      <c r="B2367" s="5" t="str">
        <f>HYPERLINK(Table1[[#This Row],[Link]], Table1[[#This Row],[Pattern w/out Hyperlink]])</f>
        <v>Flint</v>
      </c>
      <c r="C2367" s="33">
        <f t="shared" si="36"/>
        <v>12</v>
      </c>
      <c r="D2367" s="14" t="s">
        <v>23</v>
      </c>
      <c r="E2367" s="14" t="s">
        <v>1466</v>
      </c>
      <c r="F2367" s="10">
        <v>125.5</v>
      </c>
      <c r="G2367" s="10"/>
      <c r="H2367" s="8" t="s">
        <v>1961</v>
      </c>
      <c r="I2367" s="14" t="s">
        <v>0</v>
      </c>
      <c r="J2367" s="20" t="s">
        <v>5689</v>
      </c>
    </row>
    <row r="2368" spans="1:10" hidden="1" x14ac:dyDescent="0.25">
      <c r="A2368" s="15" t="s">
        <v>391</v>
      </c>
      <c r="B2368" s="30" t="str">
        <f>HYPERLINK(Table1[[#This Row],[Link]], Table1[[#This Row],[Pattern w/out Hyperlink]])</f>
        <v>Gale</v>
      </c>
      <c r="C2368" s="33">
        <f t="shared" si="36"/>
        <v>12</v>
      </c>
      <c r="D2368" s="14" t="s">
        <v>23</v>
      </c>
      <c r="E2368" s="14" t="s">
        <v>1466</v>
      </c>
      <c r="F2368" s="10">
        <v>127</v>
      </c>
      <c r="G2368" s="10"/>
      <c r="H2368" s="8" t="s">
        <v>4419</v>
      </c>
      <c r="I2368" s="14" t="s">
        <v>5090</v>
      </c>
      <c r="J2368" s="20" t="s">
        <v>5700</v>
      </c>
    </row>
    <row r="2369" spans="1:10" hidden="1" x14ac:dyDescent="0.25">
      <c r="A2369" s="15" t="s">
        <v>4447</v>
      </c>
      <c r="B2369" s="30" t="str">
        <f>HYPERLINK(Table1[[#This Row],[Link]], Table1[[#This Row],[Pattern w/out Hyperlink]])</f>
        <v>Isa</v>
      </c>
      <c r="C2369" s="33">
        <f t="shared" si="36"/>
        <v>12</v>
      </c>
      <c r="D2369" s="14" t="s">
        <v>23</v>
      </c>
      <c r="E2369" s="14" t="s">
        <v>1466</v>
      </c>
      <c r="F2369" s="10">
        <v>128.25</v>
      </c>
      <c r="G2369" s="10"/>
      <c r="H2369" s="8" t="s">
        <v>4448</v>
      </c>
      <c r="I2369" s="14" t="s">
        <v>5090</v>
      </c>
      <c r="J2369" s="20" t="s">
        <v>5621</v>
      </c>
    </row>
    <row r="2370" spans="1:10" ht="30" hidden="1" x14ac:dyDescent="0.25">
      <c r="A2370" s="15" t="s">
        <v>5731</v>
      </c>
      <c r="B2370" s="30" t="str">
        <f>HYPERLINK(Table1[[#This Row],[Link]], Table1[[#This Row],[Pattern w/out Hyperlink]])</f>
        <v>Lift by Konstantin Grcic</v>
      </c>
      <c r="C2370" s="33">
        <f t="shared" ref="C2370:C2433" si="37">IF(F2370&lt;=$L$1,$K$1,IF(AND(F2370&gt;=$L$2,F2370&lt;=$M$2),$K$2,IF(AND(F2370&gt;=$L$3,F2370&lt;=$M$3),$K$3,IF(AND(F2370&gt;=$L$4,F2370&lt;=$M$4),$K$4,IF(AND(F2370&gt;=$L$5,F2370&lt;=$M$5),$K$5,IF(AND(F2370&gt;=$L$6,F2370&lt;=$M$6),$K$6,IF(AND(F2370&gt;=$L$7,F2370&lt;=$M$7),$K$7,IF(AND(F2370&gt;=$L$8,F2370&lt;=$M$8),$K$8,IF(AND(F2370&gt;=$L$9,F2370&lt;=$M$9),$K$9,IF(AND(F2370&gt;$L$10,F2370&lt;=$M$10),$K$10,IF(AND(F2370&gt;=$L$11,F2370&lt;=$M$11),$K$11,IF(AND(F2370&gt;=$L$12,F2370&lt;=$M$12),$K$12,IF(AND(F2370&gt;=$L$13,F2370&lt;=$M$13),$K$13,IF(AND(F2370&gt;=$L$14,F2370&lt;=$M$14),$K$14,IF(AND(F2370&gt;=$L$15,F2370&lt;=$M$15),$K$15,IF(AND(F2370&gt;=$L$16,F2370&lt;=$M$16),$K$16,IF(AND(F2370&gt;=$L$17,F2370&lt;=$M$17),$K$17,IF(AND(F2370&gt;=$L$18,F2370&lt;=$M$18),$K$18,IF(AND(F2370&gt;=$L$19,F2370&lt;=$M$19),$K$19,IF(AND(F2370&gt;=$L$20,F2370&lt;=$M$20),$K$20,IF(AND(F2370&gt;=$L$21,F2370&lt;=$M$21),$K$21,IF(AND(F2370&gt;=$L$22,F2370&lt;=$M$22),$K$22,IF(AND(F2370&gt;=$L$23,F2370&lt;=$M$23),$K$23,IF(AND(F2370&gt;=$L$24,F2370&lt;=$M$24),$K$24,IF(AND(F2370&gt;=$L$25,F2370&lt;=$M$25),$K$25,IF(AND(F2370&gt;=$L$26,F2370&lt;=$M$26),$K$26,IF(AND(F2370&gt;=$L$27,F2370&lt;=$M$27),$K$27,IF(AND(F2370&gt;=$L$28,F2370&lt;=$M$28),$K$28,IF(AND(F2370&gt;=$L$29,F2370&lt;=$M$29),$K$29,IF(AND(F2370&gt;=$L$30,F2370&lt;=$M$30),$K$30,IF(AND(F2370&gt;=$L$31,F2370&lt;=$M$31),$K$31,IF(AND(F2370&gt;=$L$32,F2370&lt;=$M$32),$K$32,""))))))))))))))))))))))))))))))))</f>
        <v>12</v>
      </c>
      <c r="D2370" s="14" t="s">
        <v>23</v>
      </c>
      <c r="E2370" s="14" t="s">
        <v>1466</v>
      </c>
      <c r="F2370" s="10">
        <v>131</v>
      </c>
      <c r="G2370" s="10"/>
      <c r="H2370" s="8" t="s">
        <v>4459</v>
      </c>
      <c r="I2370" s="14" t="s">
        <v>0</v>
      </c>
      <c r="J2370" s="20" t="s">
        <v>5144</v>
      </c>
    </row>
    <row r="2371" spans="1:10" ht="30" hidden="1" x14ac:dyDescent="0.25">
      <c r="A2371" s="15" t="s">
        <v>5748</v>
      </c>
      <c r="B2371" s="30" t="str">
        <f>HYPERLINK(Table1[[#This Row],[Link]], Table1[[#This Row],[Pattern w/out Hyperlink]])</f>
        <v>Mexidot by Alexander Girard</v>
      </c>
      <c r="C2371" s="33">
        <f t="shared" si="37"/>
        <v>12</v>
      </c>
      <c r="D2371" s="14" t="s">
        <v>23</v>
      </c>
      <c r="E2371" s="14" t="s">
        <v>1466</v>
      </c>
      <c r="F2371" s="10">
        <v>134</v>
      </c>
      <c r="G2371" s="10"/>
      <c r="H2371" s="8" t="s">
        <v>4478</v>
      </c>
      <c r="I2371" s="14" t="s">
        <v>0</v>
      </c>
      <c r="J2371" s="20" t="s">
        <v>5150</v>
      </c>
    </row>
    <row r="2372" spans="1:10" ht="28.5" hidden="1" x14ac:dyDescent="0.25">
      <c r="A2372" s="15" t="s">
        <v>1970</v>
      </c>
      <c r="B2372" s="5" t="str">
        <f>HYPERLINK(Table1[[#This Row],[Link]], Table1[[#This Row],[Pattern w/out Hyperlink]])</f>
        <v>Mister</v>
      </c>
      <c r="C2372" s="33">
        <f t="shared" si="37"/>
        <v>12</v>
      </c>
      <c r="D2372" s="14" t="s">
        <v>23</v>
      </c>
      <c r="E2372" s="14" t="s">
        <v>1466</v>
      </c>
      <c r="F2372" s="10">
        <v>127</v>
      </c>
      <c r="G2372" s="10"/>
      <c r="H2372" s="8" t="s">
        <v>1971</v>
      </c>
      <c r="I2372" s="14" t="s">
        <v>0</v>
      </c>
      <c r="J2372" s="20" t="s">
        <v>5267</v>
      </c>
    </row>
    <row r="2373" spans="1:10" ht="28.5" hidden="1" x14ac:dyDescent="0.25">
      <c r="A2373" s="15" t="s">
        <v>4495</v>
      </c>
      <c r="B2373" s="30" t="str">
        <f>HYPERLINK(Table1[[#This Row],[Link]], Table1[[#This Row],[Pattern w/out Hyperlink]])</f>
        <v>Oxbow</v>
      </c>
      <c r="C2373" s="33">
        <f t="shared" si="37"/>
        <v>12</v>
      </c>
      <c r="D2373" s="14" t="s">
        <v>23</v>
      </c>
      <c r="E2373" s="14" t="s">
        <v>1466</v>
      </c>
      <c r="F2373" s="10">
        <v>125.5</v>
      </c>
      <c r="G2373" s="10"/>
      <c r="H2373" s="8" t="s">
        <v>4496</v>
      </c>
      <c r="I2373" s="14" t="s">
        <v>0</v>
      </c>
      <c r="J2373" s="20" t="s">
        <v>5764</v>
      </c>
    </row>
    <row r="2374" spans="1:10" hidden="1" x14ac:dyDescent="0.25">
      <c r="A2374" s="15" t="s">
        <v>4527</v>
      </c>
      <c r="B2374" s="30" t="str">
        <f>HYPERLINK(Table1[[#This Row],[Link]], Table1[[#This Row],[Pattern w/out Hyperlink]])</f>
        <v>Regatta</v>
      </c>
      <c r="C2374" s="33">
        <f t="shared" si="37"/>
        <v>12</v>
      </c>
      <c r="D2374" s="14" t="s">
        <v>23</v>
      </c>
      <c r="E2374" s="14" t="s">
        <v>1466</v>
      </c>
      <c r="F2374" s="10">
        <v>127</v>
      </c>
      <c r="G2374" s="10"/>
      <c r="H2374" s="8" t="s">
        <v>4528</v>
      </c>
      <c r="I2374" s="14" t="s">
        <v>0</v>
      </c>
      <c r="J2374" s="20" t="s">
        <v>5352</v>
      </c>
    </row>
    <row r="2375" spans="1:10" hidden="1" x14ac:dyDescent="0.25">
      <c r="A2375" s="15" t="s">
        <v>4535</v>
      </c>
      <c r="B2375" s="30" t="str">
        <f>HYPERLINK(Table1[[#This Row],[Link]], Table1[[#This Row],[Pattern w/out Hyperlink]])</f>
        <v>Scape</v>
      </c>
      <c r="C2375" s="33">
        <f t="shared" si="37"/>
        <v>12</v>
      </c>
      <c r="D2375" s="14" t="s">
        <v>23</v>
      </c>
      <c r="E2375" s="14" t="s">
        <v>1466</v>
      </c>
      <c r="F2375" s="10">
        <v>126.25</v>
      </c>
      <c r="G2375" s="10"/>
      <c r="H2375" s="8" t="s">
        <v>4536</v>
      </c>
      <c r="I2375" s="14" t="s">
        <v>0</v>
      </c>
      <c r="J2375" s="20" t="s">
        <v>5791</v>
      </c>
    </row>
    <row r="2376" spans="1:10" hidden="1" x14ac:dyDescent="0.25">
      <c r="A2376" s="15" t="s">
        <v>114</v>
      </c>
      <c r="B2376" s="30" t="str">
        <f>HYPERLINK(Table1[[#This Row],[Link]], Table1[[#This Row],[Pattern w/out Hyperlink]])</f>
        <v>Bloom</v>
      </c>
      <c r="C2376" s="33">
        <f t="shared" si="37"/>
        <v>12</v>
      </c>
      <c r="D2376" s="14" t="s">
        <v>24</v>
      </c>
      <c r="E2376" s="14" t="s">
        <v>1466</v>
      </c>
      <c r="F2376" s="10">
        <f>Table1[[#This Row],[USD Pricing]]*Exchange!$A$1</f>
        <v>125.22999999999999</v>
      </c>
      <c r="G2376" s="10">
        <v>89.45</v>
      </c>
      <c r="H2376" s="8" t="s">
        <v>7016</v>
      </c>
      <c r="I2376" s="14" t="s">
        <v>0</v>
      </c>
      <c r="J2376" s="20" t="s">
        <v>7017</v>
      </c>
    </row>
    <row r="2377" spans="1:10" hidden="1" x14ac:dyDescent="0.25">
      <c r="A2377" s="15" t="s">
        <v>4581</v>
      </c>
      <c r="B2377" s="30" t="str">
        <f>HYPERLINK(Table1[[#This Row],[Link]], Table1[[#This Row],[Pattern w/out Hyperlink]])</f>
        <v>Valley</v>
      </c>
      <c r="C2377" s="33">
        <f t="shared" si="37"/>
        <v>12</v>
      </c>
      <c r="D2377" s="14" t="s">
        <v>24</v>
      </c>
      <c r="E2377" s="14" t="s">
        <v>1466</v>
      </c>
      <c r="F2377" s="10">
        <f>Table1[[#This Row],[USD Pricing]]*Exchange!$A$1</f>
        <v>125.22999999999999</v>
      </c>
      <c r="G2377" s="10">
        <v>89.45</v>
      </c>
      <c r="H2377" s="8" t="s">
        <v>7095</v>
      </c>
      <c r="I2377" s="14" t="s">
        <v>0</v>
      </c>
      <c r="J2377" s="20" t="s">
        <v>5206</v>
      </c>
    </row>
    <row r="2378" spans="1:10" hidden="1" x14ac:dyDescent="0.25">
      <c r="A2378" s="15" t="s">
        <v>83</v>
      </c>
      <c r="B2378" s="5" t="str">
        <f>HYPERLINK(Table1[[#This Row],[Link]], Table1[[#This Row],[Pattern w/out Hyperlink]])</f>
        <v>Bandwidth II</v>
      </c>
      <c r="C2378" s="33">
        <f t="shared" si="37"/>
        <v>12</v>
      </c>
      <c r="D2378" s="14" t="s">
        <v>28</v>
      </c>
      <c r="E2378" s="14" t="s">
        <v>1466</v>
      </c>
      <c r="F2378" s="10">
        <f>Table1[[#This Row],[USD Pricing]]*Exchange!$A$1</f>
        <v>128.1</v>
      </c>
      <c r="G2378" s="10">
        <v>91.5</v>
      </c>
      <c r="H2378" s="8" t="s">
        <v>6282</v>
      </c>
      <c r="I2378" s="14" t="s">
        <v>0</v>
      </c>
      <c r="J2378" s="20" t="s">
        <v>5874</v>
      </c>
    </row>
    <row r="2379" spans="1:10" hidden="1" x14ac:dyDescent="0.25">
      <c r="A2379" s="15" t="s">
        <v>6288</v>
      </c>
      <c r="B2379" s="30" t="str">
        <f>HYPERLINK(Table1[[#This Row],[Link]], Table1[[#This Row],[Pattern w/out Hyperlink]])</f>
        <v>Blossoms Time</v>
      </c>
      <c r="C2379" s="33">
        <f t="shared" si="37"/>
        <v>12</v>
      </c>
      <c r="D2379" s="14" t="s">
        <v>28</v>
      </c>
      <c r="E2379" s="14" t="s">
        <v>1466</v>
      </c>
      <c r="F2379" s="10">
        <f>Table1[[#This Row],[USD Pricing]]*Exchange!$A$1</f>
        <v>125.3</v>
      </c>
      <c r="G2379" s="10">
        <v>89.5</v>
      </c>
      <c r="H2379" s="8" t="s">
        <v>6289</v>
      </c>
      <c r="I2379" s="14" t="s">
        <v>5090</v>
      </c>
      <c r="J2379" s="20" t="s">
        <v>5150</v>
      </c>
    </row>
    <row r="2380" spans="1:10" hidden="1" x14ac:dyDescent="0.25">
      <c r="A2380" s="15" t="s">
        <v>2098</v>
      </c>
      <c r="B2380" s="5" t="str">
        <f>HYPERLINK(Table1[[#This Row],[Link]], Table1[[#This Row],[Pattern w/out Hyperlink]])</f>
        <v>Borders</v>
      </c>
      <c r="C2380" s="33">
        <f t="shared" si="37"/>
        <v>12</v>
      </c>
      <c r="D2380" s="14" t="s">
        <v>28</v>
      </c>
      <c r="E2380" s="14" t="s">
        <v>1466</v>
      </c>
      <c r="F2380" s="10">
        <f>Table1[[#This Row],[USD Pricing]]*Exchange!$A$1</f>
        <v>128.1</v>
      </c>
      <c r="G2380" s="10">
        <v>91.5</v>
      </c>
      <c r="H2380" s="8" t="s">
        <v>6293</v>
      </c>
      <c r="I2380" s="14" t="s">
        <v>0</v>
      </c>
      <c r="J2380" s="20" t="s">
        <v>5883</v>
      </c>
    </row>
    <row r="2381" spans="1:10" hidden="1" x14ac:dyDescent="0.25">
      <c r="A2381" s="15" t="s">
        <v>168</v>
      </c>
      <c r="B2381" s="5" t="str">
        <f>HYPERLINK(Table1[[#This Row],[Link]], Table1[[#This Row],[Pattern w/out Hyperlink]])</f>
        <v>Centric</v>
      </c>
      <c r="C2381" s="33">
        <f t="shared" si="37"/>
        <v>12</v>
      </c>
      <c r="D2381" s="14" t="s">
        <v>28</v>
      </c>
      <c r="E2381" s="14" t="s">
        <v>1466</v>
      </c>
      <c r="F2381" s="10">
        <f>Table1[[#This Row],[USD Pricing]]*Exchange!$A$1</f>
        <v>133.69999999999999</v>
      </c>
      <c r="G2381" s="10">
        <v>95.5</v>
      </c>
      <c r="H2381" s="8" t="s">
        <v>6302</v>
      </c>
      <c r="I2381" s="14" t="s">
        <v>0</v>
      </c>
      <c r="J2381" s="20" t="s">
        <v>5176</v>
      </c>
    </row>
    <row r="2382" spans="1:10" ht="30" hidden="1" x14ac:dyDescent="0.25">
      <c r="A2382" s="15" t="s">
        <v>341</v>
      </c>
      <c r="B2382" s="30" t="str">
        <f>HYPERLINK(Table1[[#This Row],[Link]], Table1[[#This Row],[Pattern w/out Hyperlink]])</f>
        <v>Felt</v>
      </c>
      <c r="C2382" s="33">
        <f t="shared" si="37"/>
        <v>12</v>
      </c>
      <c r="D2382" s="14" t="s">
        <v>28</v>
      </c>
      <c r="E2382" s="14" t="s">
        <v>1466</v>
      </c>
      <c r="F2382" s="10">
        <f>Table1[[#This Row],[USD Pricing]]*Exchange!$A$1</f>
        <v>130.19999999999999</v>
      </c>
      <c r="G2382" s="10">
        <v>93</v>
      </c>
      <c r="H2382" s="8" t="s">
        <v>6929</v>
      </c>
      <c r="I2382" s="14" t="s">
        <v>1598</v>
      </c>
      <c r="J2382" s="20" t="s">
        <v>5914</v>
      </c>
    </row>
    <row r="2383" spans="1:10" ht="28.5" hidden="1" x14ac:dyDescent="0.25">
      <c r="A2383" s="15" t="s">
        <v>3325</v>
      </c>
      <c r="B2383" s="30" t="str">
        <f>HYPERLINK(Table1[[#This Row],[Link]], Table1[[#This Row],[Pattern w/out Hyperlink]])</f>
        <v>Felt Melange</v>
      </c>
      <c r="C2383" s="33">
        <f t="shared" si="37"/>
        <v>12</v>
      </c>
      <c r="D2383" s="14" t="s">
        <v>28</v>
      </c>
      <c r="E2383" s="14" t="s">
        <v>1466</v>
      </c>
      <c r="F2383" s="10">
        <f>Table1[[#This Row],[USD Pricing]]*Exchange!$A$1</f>
        <v>131.6</v>
      </c>
      <c r="G2383" s="10">
        <v>94</v>
      </c>
      <c r="H2383" s="8" t="s">
        <v>6930</v>
      </c>
      <c r="I2383" s="14" t="s">
        <v>5090</v>
      </c>
      <c r="J2383" s="20" t="s">
        <v>5915</v>
      </c>
    </row>
    <row r="2384" spans="1:10" hidden="1" x14ac:dyDescent="0.25">
      <c r="A2384" s="15" t="s">
        <v>3331</v>
      </c>
      <c r="B2384" s="30" t="str">
        <f>HYPERLINK(Table1[[#This Row],[Link]], Table1[[#This Row],[Pattern w/out Hyperlink]])</f>
        <v>Gradient 492</v>
      </c>
      <c r="C2384" s="33">
        <f t="shared" si="37"/>
        <v>12</v>
      </c>
      <c r="D2384" s="14" t="s">
        <v>28</v>
      </c>
      <c r="E2384" s="14" t="s">
        <v>1466</v>
      </c>
      <c r="F2384" s="10">
        <f>Table1[[#This Row],[USD Pricing]]*Exchange!$A$1</f>
        <v>125.99999999999999</v>
      </c>
      <c r="G2384" s="10">
        <v>90</v>
      </c>
      <c r="H2384" s="8" t="s">
        <v>6939</v>
      </c>
      <c r="I2384" s="14" t="s">
        <v>0</v>
      </c>
      <c r="J2384" s="20" t="s">
        <v>5156</v>
      </c>
    </row>
    <row r="2385" spans="1:10" hidden="1" x14ac:dyDescent="0.25">
      <c r="A2385" s="15" t="s">
        <v>419</v>
      </c>
      <c r="B2385" s="21" t="str">
        <f>HYPERLINK(Table1[[#This Row],[Link]], Table1[[#This Row],[Pattern w/out Hyperlink]])</f>
        <v>Guideline</v>
      </c>
      <c r="C2385" s="33">
        <f t="shared" si="37"/>
        <v>12</v>
      </c>
      <c r="D2385" s="14" t="s">
        <v>28</v>
      </c>
      <c r="E2385" s="14" t="s">
        <v>1466</v>
      </c>
      <c r="F2385" s="10">
        <f>Table1[[#This Row],[USD Pricing]]*Exchange!$A$1</f>
        <v>125.99999999999999</v>
      </c>
      <c r="G2385" s="10">
        <v>90</v>
      </c>
      <c r="H2385" s="8" t="s">
        <v>6358</v>
      </c>
      <c r="I2385" s="14" t="s">
        <v>0</v>
      </c>
      <c r="J2385" s="20" t="s">
        <v>5353</v>
      </c>
    </row>
    <row r="2386" spans="1:10" hidden="1" x14ac:dyDescent="0.25">
      <c r="A2386" s="15" t="s">
        <v>3334</v>
      </c>
      <c r="B2386" s="30" t="str">
        <f>HYPERLINK(Table1[[#This Row],[Link]], Table1[[#This Row],[Pattern w/out Hyperlink]])</f>
        <v>Icon 494</v>
      </c>
      <c r="C2386" s="33">
        <f t="shared" si="37"/>
        <v>12</v>
      </c>
      <c r="D2386" s="14" t="s">
        <v>28</v>
      </c>
      <c r="E2386" s="14" t="s">
        <v>1466</v>
      </c>
      <c r="F2386" s="10">
        <f>Table1[[#This Row],[USD Pricing]]*Exchange!$A$1</f>
        <v>125.99999999999999</v>
      </c>
      <c r="G2386" s="10">
        <v>90</v>
      </c>
      <c r="H2386" s="8" t="s">
        <v>6942</v>
      </c>
      <c r="I2386" s="14" t="s">
        <v>0</v>
      </c>
      <c r="J2386" s="20" t="s">
        <v>5156</v>
      </c>
    </row>
    <row r="2387" spans="1:10" hidden="1" x14ac:dyDescent="0.25">
      <c r="A2387" s="15" t="s">
        <v>3339</v>
      </c>
      <c r="B2387" s="30" t="str">
        <f>HYPERLINK(Table1[[#This Row],[Link]], Table1[[#This Row],[Pattern w/out Hyperlink]])</f>
        <v>Landmark 503</v>
      </c>
      <c r="C2387" s="33">
        <f t="shared" si="37"/>
        <v>12</v>
      </c>
      <c r="D2387" s="14" t="s">
        <v>28</v>
      </c>
      <c r="E2387" s="14" t="s">
        <v>1466</v>
      </c>
      <c r="F2387" s="10">
        <f>Table1[[#This Row],[USD Pricing]]*Exchange!$A$1</f>
        <v>128.79999999999998</v>
      </c>
      <c r="G2387" s="10">
        <v>92</v>
      </c>
      <c r="H2387" s="8" t="s">
        <v>6949</v>
      </c>
      <c r="I2387" s="14" t="s">
        <v>0</v>
      </c>
      <c r="J2387" s="20" t="s">
        <v>5386</v>
      </c>
    </row>
    <row r="2388" spans="1:10" hidden="1" x14ac:dyDescent="0.25">
      <c r="A2388" s="15" t="s">
        <v>3342</v>
      </c>
      <c r="B2388" s="30" t="str">
        <f>HYPERLINK(Table1[[#This Row],[Link]], Table1[[#This Row],[Pattern w/out Hyperlink]])</f>
        <v>Light 522</v>
      </c>
      <c r="C2388" s="33">
        <f t="shared" si="37"/>
        <v>12</v>
      </c>
      <c r="D2388" s="14" t="s">
        <v>28</v>
      </c>
      <c r="E2388" s="14" t="s">
        <v>1466</v>
      </c>
      <c r="F2388" s="10">
        <f>Table1[[#This Row],[USD Pricing]]*Exchange!$A$1</f>
        <v>130.19999999999999</v>
      </c>
      <c r="G2388" s="10">
        <v>93</v>
      </c>
      <c r="H2388" s="8" t="s">
        <v>6952</v>
      </c>
      <c r="I2388" s="14" t="s">
        <v>0</v>
      </c>
      <c r="J2388" s="20" t="s">
        <v>5456</v>
      </c>
    </row>
    <row r="2389" spans="1:10" ht="30" hidden="1" x14ac:dyDescent="0.25">
      <c r="A2389" s="15" t="s">
        <v>5944</v>
      </c>
      <c r="B2389" s="30" t="str">
        <f>HYPERLINK(Table1[[#This Row],[Link]], Table1[[#This Row],[Pattern w/out Hyperlink]])</f>
        <v>Lines On Stripes 490</v>
      </c>
      <c r="C2389" s="33">
        <f t="shared" si="37"/>
        <v>12</v>
      </c>
      <c r="D2389" s="14" t="s">
        <v>28</v>
      </c>
      <c r="E2389" s="14" t="s">
        <v>1466</v>
      </c>
      <c r="F2389" s="10">
        <f>Table1[[#This Row],[USD Pricing]]*Exchange!$A$1</f>
        <v>130.19999999999999</v>
      </c>
      <c r="G2389" s="10">
        <v>93</v>
      </c>
      <c r="H2389" s="8" t="s">
        <v>6953</v>
      </c>
      <c r="I2389" s="14" t="s">
        <v>0</v>
      </c>
      <c r="J2389" s="20" t="s">
        <v>5443</v>
      </c>
    </row>
    <row r="2390" spans="1:10" hidden="1" x14ac:dyDescent="0.25">
      <c r="A2390" s="15" t="s">
        <v>3344</v>
      </c>
      <c r="B2390" s="30" t="str">
        <f>HYPERLINK(Table1[[#This Row],[Link]], Table1[[#This Row],[Pattern w/out Hyperlink]])</f>
        <v>Marathon 460</v>
      </c>
      <c r="C2390" s="33">
        <f t="shared" si="37"/>
        <v>12</v>
      </c>
      <c r="D2390" s="14" t="s">
        <v>28</v>
      </c>
      <c r="E2390" s="14" t="s">
        <v>1466</v>
      </c>
      <c r="F2390" s="10">
        <f>Table1[[#This Row],[USD Pricing]]*Exchange!$A$1</f>
        <v>133.69999999999999</v>
      </c>
      <c r="G2390" s="10">
        <v>95.5</v>
      </c>
      <c r="H2390" s="8" t="s">
        <v>6955</v>
      </c>
      <c r="I2390" s="14" t="s">
        <v>0</v>
      </c>
      <c r="J2390" s="20" t="s">
        <v>5844</v>
      </c>
    </row>
    <row r="2391" spans="1:10" hidden="1" x14ac:dyDescent="0.25">
      <c r="A2391" s="15" t="s">
        <v>3345</v>
      </c>
      <c r="B2391" s="30" t="str">
        <f>HYPERLINK(Table1[[#This Row],[Link]], Table1[[#This Row],[Pattern w/out Hyperlink]])</f>
        <v>Measure 436</v>
      </c>
      <c r="C2391" s="33">
        <f t="shared" si="37"/>
        <v>12</v>
      </c>
      <c r="D2391" s="14" t="s">
        <v>28</v>
      </c>
      <c r="E2391" s="14" t="s">
        <v>1466</v>
      </c>
      <c r="F2391" s="10">
        <f>Table1[[#This Row],[USD Pricing]]*Exchange!$A$1</f>
        <v>127.39999999999999</v>
      </c>
      <c r="G2391" s="10">
        <v>91</v>
      </c>
      <c r="H2391" s="8" t="s">
        <v>6956</v>
      </c>
      <c r="I2391" s="14" t="s">
        <v>0</v>
      </c>
      <c r="J2391" s="20" t="s">
        <v>5156</v>
      </c>
    </row>
    <row r="2392" spans="1:10" ht="28.5" hidden="1" x14ac:dyDescent="0.25">
      <c r="A2392" s="15" t="s">
        <v>3348</v>
      </c>
      <c r="B2392" s="30" t="str">
        <f>HYPERLINK(Table1[[#This Row],[Link]], Table1[[#This Row],[Pattern w/out Hyperlink]])</f>
        <v>Mossy 474</v>
      </c>
      <c r="C2392" s="33">
        <f t="shared" si="37"/>
        <v>12</v>
      </c>
      <c r="D2392" s="14" t="s">
        <v>28</v>
      </c>
      <c r="E2392" s="14" t="s">
        <v>1466</v>
      </c>
      <c r="F2392" s="10">
        <f>Table1[[#This Row],[USD Pricing]]*Exchange!$A$1</f>
        <v>130.19999999999999</v>
      </c>
      <c r="G2392" s="10">
        <v>93</v>
      </c>
      <c r="H2392" s="8" t="s">
        <v>6960</v>
      </c>
      <c r="I2392" s="14" t="s">
        <v>1598</v>
      </c>
      <c r="J2392" s="20" t="s">
        <v>5144</v>
      </c>
    </row>
    <row r="2393" spans="1:10" hidden="1" x14ac:dyDescent="0.25">
      <c r="A2393" s="15" t="s">
        <v>3352</v>
      </c>
      <c r="B2393" s="30" t="str">
        <f>HYPERLINK(Table1[[#This Row],[Link]], Table1[[#This Row],[Pattern w/out Hyperlink]])</f>
        <v>Ovals 542</v>
      </c>
      <c r="C2393" s="33">
        <f t="shared" si="37"/>
        <v>12</v>
      </c>
      <c r="D2393" s="14" t="s">
        <v>28</v>
      </c>
      <c r="E2393" s="14" t="s">
        <v>1466</v>
      </c>
      <c r="F2393" s="10">
        <f>Table1[[#This Row],[USD Pricing]]*Exchange!$A$1</f>
        <v>129.5</v>
      </c>
      <c r="G2393" s="10">
        <v>92.5</v>
      </c>
      <c r="H2393" s="8" t="s">
        <v>6964</v>
      </c>
      <c r="I2393" s="14" t="s">
        <v>0</v>
      </c>
      <c r="J2393" s="20" t="s">
        <v>5904</v>
      </c>
    </row>
    <row r="2394" spans="1:10" hidden="1" x14ac:dyDescent="0.25">
      <c r="A2394" s="15" t="s">
        <v>682</v>
      </c>
      <c r="B2394" s="30" t="str">
        <f>HYPERLINK(Table1[[#This Row],[Link]], Table1[[#This Row],[Pattern w/out Hyperlink]])</f>
        <v>Palermo</v>
      </c>
      <c r="C2394" s="33">
        <f t="shared" si="37"/>
        <v>12</v>
      </c>
      <c r="D2394" s="14" t="s">
        <v>28</v>
      </c>
      <c r="E2394" s="14" t="s">
        <v>1466</v>
      </c>
      <c r="F2394" s="10">
        <f>Table1[[#This Row],[USD Pricing]]*Exchange!$A$1</f>
        <v>133.41999999999999</v>
      </c>
      <c r="G2394" s="10">
        <v>95.3</v>
      </c>
      <c r="H2394" s="8" t="s">
        <v>6770</v>
      </c>
      <c r="I2394" s="14" t="s">
        <v>0</v>
      </c>
      <c r="J2394" s="20" t="s">
        <v>6771</v>
      </c>
    </row>
    <row r="2395" spans="1:10" hidden="1" x14ac:dyDescent="0.25">
      <c r="A2395" s="15" t="s">
        <v>2130</v>
      </c>
      <c r="B2395" s="5" t="str">
        <f>HYPERLINK(Table1[[#This Row],[Link]], Table1[[#This Row],[Pattern w/out Hyperlink]])</f>
        <v>Pax</v>
      </c>
      <c r="C2395" s="33">
        <f t="shared" si="37"/>
        <v>12</v>
      </c>
      <c r="D2395" s="14" t="s">
        <v>28</v>
      </c>
      <c r="E2395" s="14" t="s">
        <v>1466</v>
      </c>
      <c r="F2395" s="10">
        <f>Table1[[#This Row],[USD Pricing]]*Exchange!$A$1</f>
        <v>128.1</v>
      </c>
      <c r="G2395" s="10">
        <v>91.5</v>
      </c>
      <c r="H2395" s="8" t="s">
        <v>6404</v>
      </c>
      <c r="I2395" s="14" t="s">
        <v>0</v>
      </c>
      <c r="J2395" s="20" t="s">
        <v>5602</v>
      </c>
    </row>
    <row r="2396" spans="1:10" ht="28.5" hidden="1" x14ac:dyDescent="0.25">
      <c r="A2396" s="15" t="s">
        <v>708</v>
      </c>
      <c r="B2396" s="21" t="str">
        <f>HYPERLINK(Table1[[#This Row],[Link]], Table1[[#This Row],[Pattern w/out Hyperlink]])</f>
        <v>Phrase</v>
      </c>
      <c r="C2396" s="33">
        <f t="shared" si="37"/>
        <v>12</v>
      </c>
      <c r="D2396" s="14" t="s">
        <v>28</v>
      </c>
      <c r="E2396" s="14" t="s">
        <v>1466</v>
      </c>
      <c r="F2396" s="10">
        <f>Table1[[#This Row],[USD Pricing]]*Exchange!$A$1</f>
        <v>132.29999999999998</v>
      </c>
      <c r="G2396" s="10">
        <v>94.5</v>
      </c>
      <c r="H2396" s="8" t="s">
        <v>6407</v>
      </c>
      <c r="I2396" s="14" t="s">
        <v>0</v>
      </c>
      <c r="J2396" s="20" t="s">
        <v>5149</v>
      </c>
    </row>
    <row r="2397" spans="1:10" hidden="1" x14ac:dyDescent="0.25">
      <c r="A2397" s="15" t="s">
        <v>3037</v>
      </c>
      <c r="B2397" s="30" t="str">
        <f>HYPERLINK(Table1[[#This Row],[Link]], Table1[[#This Row],[Pattern w/out Hyperlink]])</f>
        <v>Plus</v>
      </c>
      <c r="C2397" s="33">
        <f t="shared" si="37"/>
        <v>12</v>
      </c>
      <c r="D2397" s="14" t="s">
        <v>28</v>
      </c>
      <c r="E2397" s="14" t="s">
        <v>1466</v>
      </c>
      <c r="F2397" s="10">
        <f>Table1[[#This Row],[USD Pricing]]*Exchange!$A$1</f>
        <v>131.6</v>
      </c>
      <c r="G2397" s="10">
        <v>94</v>
      </c>
      <c r="H2397" s="8" t="s">
        <v>6971</v>
      </c>
      <c r="I2397" s="14" t="s">
        <v>5090</v>
      </c>
      <c r="J2397" s="20" t="s">
        <v>5150</v>
      </c>
    </row>
    <row r="2398" spans="1:10" hidden="1" x14ac:dyDescent="0.25">
      <c r="A2398" s="15" t="s">
        <v>749</v>
      </c>
      <c r="B2398" s="21" t="str">
        <f>HYPERLINK(Table1[[#This Row],[Link]], Table1[[#This Row],[Pattern w/out Hyperlink]])</f>
        <v>Propel</v>
      </c>
      <c r="C2398" s="33">
        <f t="shared" si="37"/>
        <v>12</v>
      </c>
      <c r="D2398" s="14" t="s">
        <v>28</v>
      </c>
      <c r="E2398" s="14" t="s">
        <v>1466</v>
      </c>
      <c r="F2398" s="10">
        <f>Table1[[#This Row],[USD Pricing]]*Exchange!$A$1</f>
        <v>127.39999999999999</v>
      </c>
      <c r="G2398" s="10">
        <v>91</v>
      </c>
      <c r="H2398" s="8" t="s">
        <v>6420</v>
      </c>
      <c r="I2398" s="14" t="s">
        <v>0</v>
      </c>
      <c r="J2398" s="20" t="s">
        <v>5735</v>
      </c>
    </row>
    <row r="2399" spans="1:10" hidden="1" x14ac:dyDescent="0.25">
      <c r="A2399" s="15" t="s">
        <v>6794</v>
      </c>
      <c r="B2399" s="30" t="str">
        <f>HYPERLINK(Table1[[#This Row],[Link]], Table1[[#This Row],[Pattern w/out Hyperlink]])</f>
        <v>Ravenna Uph</v>
      </c>
      <c r="C2399" s="33">
        <f t="shared" si="37"/>
        <v>12</v>
      </c>
      <c r="D2399" s="14" t="s">
        <v>28</v>
      </c>
      <c r="E2399" s="14" t="s">
        <v>1466</v>
      </c>
      <c r="F2399" s="10">
        <f>Table1[[#This Row],[USD Pricing]]*Exchange!$A$1</f>
        <v>129.78</v>
      </c>
      <c r="G2399" s="10">
        <v>92.7</v>
      </c>
      <c r="H2399" s="8" t="s">
        <v>6795</v>
      </c>
      <c r="I2399" s="14" t="s">
        <v>0</v>
      </c>
      <c r="J2399" s="20" t="s">
        <v>5600</v>
      </c>
    </row>
    <row r="2400" spans="1:10" hidden="1" x14ac:dyDescent="0.25">
      <c r="A2400" s="15" t="s">
        <v>3365</v>
      </c>
      <c r="B2400" s="30" t="str">
        <f>HYPERLINK(Table1[[#This Row],[Link]], Table1[[#This Row],[Pattern w/out Hyperlink]])</f>
        <v>Sprinter 464</v>
      </c>
      <c r="C2400" s="33">
        <f t="shared" si="37"/>
        <v>12</v>
      </c>
      <c r="D2400" s="14" t="s">
        <v>28</v>
      </c>
      <c r="E2400" s="14" t="s">
        <v>1466</v>
      </c>
      <c r="F2400" s="10">
        <f>Table1[[#This Row],[USD Pricing]]*Exchange!$A$1</f>
        <v>129.5</v>
      </c>
      <c r="G2400" s="10">
        <v>92.5</v>
      </c>
      <c r="H2400" s="8" t="s">
        <v>6987</v>
      </c>
      <c r="I2400" s="14" t="s">
        <v>0</v>
      </c>
      <c r="J2400" s="20" t="s">
        <v>5176</v>
      </c>
    </row>
    <row r="2401" spans="1:10" hidden="1" x14ac:dyDescent="0.25">
      <c r="A2401" s="15" t="s">
        <v>2118</v>
      </c>
      <c r="B2401" s="5" t="str">
        <f>HYPERLINK(Table1[[#This Row],[Link]], Table1[[#This Row],[Pattern w/out Hyperlink]])</f>
        <v>Tesla</v>
      </c>
      <c r="C2401" s="33">
        <f t="shared" si="37"/>
        <v>12</v>
      </c>
      <c r="D2401" s="14" t="s">
        <v>28</v>
      </c>
      <c r="E2401" s="14" t="s">
        <v>1466</v>
      </c>
      <c r="F2401" s="10">
        <f>Table1[[#This Row],[USD Pricing]]*Exchange!$A$1</f>
        <v>128.1</v>
      </c>
      <c r="G2401" s="10">
        <v>91.5</v>
      </c>
      <c r="H2401" s="32" t="s">
        <v>6461</v>
      </c>
      <c r="I2401" s="14" t="s">
        <v>0</v>
      </c>
      <c r="J2401" s="20" t="s">
        <v>5154</v>
      </c>
    </row>
    <row r="2402" spans="1:10" hidden="1" x14ac:dyDescent="0.25">
      <c r="A2402" s="15" t="s">
        <v>6842</v>
      </c>
      <c r="B2402" s="30" t="str">
        <f>HYPERLINK(Table1[[#This Row],[Link]], Table1[[#This Row],[Pattern w/out Hyperlink]])</f>
        <v>Variant</v>
      </c>
      <c r="C2402" s="33">
        <f t="shared" si="37"/>
        <v>12</v>
      </c>
      <c r="D2402" s="14" t="s">
        <v>28</v>
      </c>
      <c r="E2402" s="14" t="s">
        <v>1466</v>
      </c>
      <c r="F2402" s="10">
        <f>Table1[[#This Row],[USD Pricing]]*Exchange!$A$1</f>
        <v>129.57</v>
      </c>
      <c r="G2402" s="10">
        <v>92.55</v>
      </c>
      <c r="H2402" s="8" t="s">
        <v>6843</v>
      </c>
      <c r="I2402" s="14" t="s">
        <v>0</v>
      </c>
      <c r="J2402" s="20" t="s">
        <v>5852</v>
      </c>
    </row>
    <row r="2403" spans="1:10" ht="28.5" hidden="1" x14ac:dyDescent="0.25">
      <c r="A2403" s="15" t="s">
        <v>1047</v>
      </c>
      <c r="B2403" s="21" t="str">
        <f>HYPERLINK(Table1[[#This Row],[Link]], Table1[[#This Row],[Pattern w/out Hyperlink]])</f>
        <v>Whim</v>
      </c>
      <c r="C2403" s="33">
        <f t="shared" si="37"/>
        <v>12</v>
      </c>
      <c r="D2403" s="14" t="s">
        <v>28</v>
      </c>
      <c r="E2403" s="14" t="s">
        <v>1466</v>
      </c>
      <c r="F2403" s="10">
        <f>Table1[[#This Row],[USD Pricing]]*Exchange!$A$1</f>
        <v>132.29999999999998</v>
      </c>
      <c r="G2403" s="10">
        <v>94.5</v>
      </c>
      <c r="H2403" s="8" t="s">
        <v>6473</v>
      </c>
      <c r="I2403" s="14" t="s">
        <v>0</v>
      </c>
      <c r="J2403" s="20" t="s">
        <v>5149</v>
      </c>
    </row>
    <row r="2404" spans="1:10" hidden="1" x14ac:dyDescent="0.25">
      <c r="A2404" s="15" t="s">
        <v>6854</v>
      </c>
      <c r="B2404" s="30" t="str">
        <f>HYPERLINK(Table1[[#This Row],[Link]], Table1[[#This Row],[Pattern w/out Hyperlink]])</f>
        <v>Zen Uph</v>
      </c>
      <c r="C2404" s="33">
        <f t="shared" si="37"/>
        <v>12</v>
      </c>
      <c r="D2404" s="14" t="s">
        <v>28</v>
      </c>
      <c r="E2404" s="14" t="s">
        <v>1466</v>
      </c>
      <c r="F2404" s="10">
        <f>Table1[[#This Row],[USD Pricing]]*Exchange!$A$1</f>
        <v>133.41999999999999</v>
      </c>
      <c r="G2404" s="10">
        <v>95.3</v>
      </c>
      <c r="H2404" s="8" t="s">
        <v>6855</v>
      </c>
      <c r="I2404" s="14" t="s">
        <v>0</v>
      </c>
      <c r="J2404" s="20" t="s">
        <v>6856</v>
      </c>
    </row>
    <row r="2405" spans="1:10" ht="28.5" hidden="1" x14ac:dyDescent="0.25">
      <c r="A2405" s="15" t="s">
        <v>2844</v>
      </c>
      <c r="B2405" s="5" t="str">
        <f>HYPERLINK(Table1[[#This Row],[Link]], Table1[[#This Row],[Pattern w/out Hyperlink]])</f>
        <v>Infastructure</v>
      </c>
      <c r="C2405" s="33">
        <f t="shared" si="37"/>
        <v>13</v>
      </c>
      <c r="D2405" s="14" t="s">
        <v>26</v>
      </c>
      <c r="E2405" s="14" t="s">
        <v>1466</v>
      </c>
      <c r="F2405" s="10">
        <v>143.5</v>
      </c>
      <c r="G2405" s="10"/>
      <c r="H2405" s="8" t="s">
        <v>2845</v>
      </c>
      <c r="I2405" s="14" t="s">
        <v>0</v>
      </c>
      <c r="J2405" s="20" t="s">
        <v>5144</v>
      </c>
    </row>
    <row r="2406" spans="1:10" hidden="1" x14ac:dyDescent="0.25">
      <c r="A2406" s="15" t="s">
        <v>640</v>
      </c>
      <c r="B2406" s="5" t="str">
        <f>HYPERLINK(Table1[[#This Row],[Link]], Table1[[#This Row],[Pattern w/out Hyperlink]])</f>
        <v>Network</v>
      </c>
      <c r="C2406" s="33">
        <f t="shared" si="37"/>
        <v>13</v>
      </c>
      <c r="D2406" s="14" t="s">
        <v>26</v>
      </c>
      <c r="E2406" s="14" t="s">
        <v>1466</v>
      </c>
      <c r="F2406" s="10">
        <v>143.94999999999999</v>
      </c>
      <c r="G2406" s="10"/>
      <c r="H2406" s="8" t="s">
        <v>2849</v>
      </c>
      <c r="I2406" s="14" t="s">
        <v>0</v>
      </c>
      <c r="J2406" s="20" t="s">
        <v>4190</v>
      </c>
    </row>
    <row r="2407" spans="1:10" hidden="1" x14ac:dyDescent="0.25">
      <c r="A2407" s="15" t="s">
        <v>2870</v>
      </c>
      <c r="B2407" s="30" t="str">
        <f>HYPERLINK(Table1[[#This Row],[Link]], Table1[[#This Row],[Pattern w/out Hyperlink]])</f>
        <v>Talavera</v>
      </c>
      <c r="C2407" s="33">
        <f t="shared" si="37"/>
        <v>13</v>
      </c>
      <c r="D2407" s="14" t="s">
        <v>26</v>
      </c>
      <c r="E2407" s="14" t="s">
        <v>1466</v>
      </c>
      <c r="F2407" s="10">
        <v>138.5</v>
      </c>
      <c r="G2407" s="10"/>
      <c r="H2407" s="8" t="s">
        <v>2871</v>
      </c>
      <c r="I2407" s="14" t="s">
        <v>0</v>
      </c>
      <c r="J2407" s="20" t="s">
        <v>5194</v>
      </c>
    </row>
    <row r="2408" spans="1:10" ht="30" hidden="1" x14ac:dyDescent="0.25">
      <c r="A2408" s="15" t="s">
        <v>2874</v>
      </c>
      <c r="B2408" s="5" t="str">
        <f>HYPERLINK(Table1[[#This Row],[Link]], Table1[[#This Row],[Pattern w/out Hyperlink]])</f>
        <v>Tilde</v>
      </c>
      <c r="C2408" s="33">
        <f t="shared" si="37"/>
        <v>13</v>
      </c>
      <c r="D2408" s="14" t="s">
        <v>26</v>
      </c>
      <c r="E2408" s="14" t="s">
        <v>1466</v>
      </c>
      <c r="F2408" s="10">
        <v>136.5</v>
      </c>
      <c r="G2408" s="10"/>
      <c r="H2408" s="8" t="s">
        <v>2875</v>
      </c>
      <c r="I2408" s="14" t="s">
        <v>0</v>
      </c>
      <c r="J2408" s="20" t="s">
        <v>5197</v>
      </c>
    </row>
    <row r="2409" spans="1:10" hidden="1" x14ac:dyDescent="0.25">
      <c r="A2409" s="15" t="s">
        <v>2890</v>
      </c>
      <c r="B2409" s="5" t="str">
        <f>HYPERLINK(Table1[[#This Row],[Link]], Table1[[#This Row],[Pattern w/out Hyperlink]])</f>
        <v>X Pattern</v>
      </c>
      <c r="C2409" s="33">
        <f t="shared" si="37"/>
        <v>13</v>
      </c>
      <c r="D2409" s="14" t="s">
        <v>26</v>
      </c>
      <c r="E2409" s="14" t="s">
        <v>1466</v>
      </c>
      <c r="F2409" s="10">
        <v>139.94999999999999</v>
      </c>
      <c r="G2409" s="10"/>
      <c r="H2409" s="8" t="s">
        <v>2891</v>
      </c>
      <c r="I2409" s="14" t="s">
        <v>0</v>
      </c>
      <c r="J2409" s="20" t="s">
        <v>5206</v>
      </c>
    </row>
    <row r="2410" spans="1:10" ht="30" hidden="1" x14ac:dyDescent="0.25">
      <c r="A2410" s="15" t="s">
        <v>7545</v>
      </c>
      <c r="B2410" s="30" t="str">
        <f>HYPERLINK(Table1[[#This Row],[Link]], Table1[[#This Row],[Pattern w/out Hyperlink]])</f>
        <v>Extravaganza</v>
      </c>
      <c r="C2410" s="14">
        <f t="shared" si="37"/>
        <v>13</v>
      </c>
      <c r="D2410" s="14" t="s">
        <v>21</v>
      </c>
      <c r="E2410" s="14" t="s">
        <v>1466</v>
      </c>
      <c r="F2410" s="10">
        <v>144</v>
      </c>
      <c r="G2410" s="10"/>
      <c r="H2410" s="8" t="s">
        <v>7546</v>
      </c>
      <c r="I2410" s="14" t="s">
        <v>0</v>
      </c>
      <c r="J2410" s="20" t="s">
        <v>7547</v>
      </c>
    </row>
    <row r="2411" spans="1:10" hidden="1" x14ac:dyDescent="0.25">
      <c r="A2411" s="15" t="s">
        <v>4986</v>
      </c>
      <c r="B2411" s="30" t="str">
        <f>HYPERLINK(Table1[[#This Row],[Link]], Table1[[#This Row],[Pattern w/out Hyperlink]])</f>
        <v>Spencer</v>
      </c>
      <c r="C2411" s="33">
        <f t="shared" si="37"/>
        <v>13</v>
      </c>
      <c r="D2411" s="14" t="s">
        <v>21</v>
      </c>
      <c r="E2411" s="14" t="s">
        <v>1466</v>
      </c>
      <c r="F2411" s="10">
        <v>142</v>
      </c>
      <c r="G2411" s="10"/>
      <c r="H2411" s="8" t="s">
        <v>4987</v>
      </c>
      <c r="I2411" s="14" t="s">
        <v>0</v>
      </c>
      <c r="J2411" s="20" t="s">
        <v>5316</v>
      </c>
    </row>
    <row r="2412" spans="1:10" hidden="1" x14ac:dyDescent="0.25">
      <c r="A2412" s="15" t="s">
        <v>2496</v>
      </c>
      <c r="B2412" s="30" t="str">
        <f>HYPERLINK(Table1[[#This Row],[Link]], Table1[[#This Row],[Pattern w/out Hyperlink]])</f>
        <v>Alex</v>
      </c>
      <c r="C2412" s="33">
        <f t="shared" si="37"/>
        <v>13</v>
      </c>
      <c r="D2412" s="14" t="s">
        <v>2494</v>
      </c>
      <c r="E2412" s="14" t="s">
        <v>1466</v>
      </c>
      <c r="F2412" s="10">
        <f>Table1[[#This Row],[USD Pricing]]*Exchange!$A$1</f>
        <v>142.75799999999998</v>
      </c>
      <c r="G2412" s="10">
        <v>101.97</v>
      </c>
      <c r="H2412" s="8" t="s">
        <v>2497</v>
      </c>
      <c r="I2412" s="14" t="s">
        <v>5090</v>
      </c>
      <c r="J2412" s="20" t="s">
        <v>5266</v>
      </c>
    </row>
    <row r="2413" spans="1:10" hidden="1" x14ac:dyDescent="0.25">
      <c r="A2413" s="15" t="s">
        <v>39</v>
      </c>
      <c r="B2413" s="30" t="str">
        <f>HYPERLINK(Table1[[#This Row],[Link]], Table1[[#This Row],[Pattern w/out Hyperlink]])</f>
        <v>Anagram</v>
      </c>
      <c r="C2413" s="33">
        <f t="shared" si="37"/>
        <v>13</v>
      </c>
      <c r="D2413" s="14" t="s">
        <v>2494</v>
      </c>
      <c r="E2413" s="14" t="s">
        <v>1466</v>
      </c>
      <c r="F2413" s="10">
        <f>Table1[[#This Row],[USD Pricing]]*Exchange!$A$1</f>
        <v>141.31599999999997</v>
      </c>
      <c r="G2413" s="10">
        <v>100.94</v>
      </c>
      <c r="H2413" s="8" t="s">
        <v>7281</v>
      </c>
      <c r="I2413" s="14" t="s">
        <v>5090</v>
      </c>
      <c r="J2413" s="20" t="s">
        <v>5144</v>
      </c>
    </row>
    <row r="2414" spans="1:10" hidden="1" x14ac:dyDescent="0.25">
      <c r="A2414" s="15" t="s">
        <v>2587</v>
      </c>
      <c r="B2414" s="30" t="str">
        <f>HYPERLINK(Table1[[#This Row],[Link]], Table1[[#This Row],[Pattern w/out Hyperlink]])</f>
        <v>Orenda Plaid</v>
      </c>
      <c r="C2414" s="33">
        <f t="shared" si="37"/>
        <v>13</v>
      </c>
      <c r="D2414" s="14" t="s">
        <v>2494</v>
      </c>
      <c r="E2414" s="14" t="s">
        <v>1466</v>
      </c>
      <c r="F2414" s="10">
        <f>Table1[[#This Row],[USD Pricing]]*Exchange!$A$1</f>
        <v>142.75799999999998</v>
      </c>
      <c r="G2414" s="10">
        <v>101.97</v>
      </c>
      <c r="H2414" s="8" t="s">
        <v>2588</v>
      </c>
      <c r="I2414" s="14" t="s">
        <v>0</v>
      </c>
      <c r="J2414" s="20" t="s">
        <v>5144</v>
      </c>
    </row>
    <row r="2415" spans="1:10" ht="30" hidden="1" x14ac:dyDescent="0.25">
      <c r="A2415" s="15" t="s">
        <v>5469</v>
      </c>
      <c r="B2415" s="30" t="str">
        <f>HYPERLINK(Table1[[#This Row],[Link]], Table1[[#This Row],[Pattern w/out Hyperlink]])</f>
        <v>Xorel Abacus Embroider</v>
      </c>
      <c r="C2415" s="33">
        <f t="shared" si="37"/>
        <v>13</v>
      </c>
      <c r="D2415" s="14" t="s">
        <v>2494</v>
      </c>
      <c r="E2415" s="14" t="s">
        <v>1466</v>
      </c>
      <c r="F2415" s="10">
        <f>Table1[[#This Row],[USD Pricing]]*Exchange!$A$1</f>
        <v>138.43199999999999</v>
      </c>
      <c r="G2415" s="10">
        <v>98.88</v>
      </c>
      <c r="H2415" s="8" t="s">
        <v>7260</v>
      </c>
      <c r="I2415" s="14" t="s">
        <v>0</v>
      </c>
      <c r="J2415" s="20" t="s">
        <v>5467</v>
      </c>
    </row>
    <row r="2416" spans="1:10" hidden="1" x14ac:dyDescent="0.25">
      <c r="A2416" s="15" t="s">
        <v>5472</v>
      </c>
      <c r="B2416" s="30" t="str">
        <f>HYPERLINK(Table1[[#This Row],[Link]], Table1[[#This Row],[Pattern w/out Hyperlink]])</f>
        <v>Xorel Baja Embroider</v>
      </c>
      <c r="C2416" s="33">
        <f t="shared" si="37"/>
        <v>13</v>
      </c>
      <c r="D2416" s="14" t="s">
        <v>2494</v>
      </c>
      <c r="E2416" s="14" t="s">
        <v>1466</v>
      </c>
      <c r="F2416" s="10">
        <f>Table1[[#This Row],[USD Pricing]]*Exchange!$A$1</f>
        <v>141.31599999999997</v>
      </c>
      <c r="G2416" s="10">
        <v>100.94</v>
      </c>
      <c r="H2416" s="8" t="s">
        <v>2502</v>
      </c>
      <c r="I2416" s="14" t="s">
        <v>0</v>
      </c>
      <c r="J2416" s="20" t="s">
        <v>5467</v>
      </c>
    </row>
    <row r="2417" spans="1:10" ht="30" hidden="1" x14ac:dyDescent="0.25">
      <c r="A2417" s="15" t="s">
        <v>5481</v>
      </c>
      <c r="B2417" s="30" t="str">
        <f>HYPERLINK(Table1[[#This Row],[Link]], Table1[[#This Row],[Pattern w/out Hyperlink]])</f>
        <v>Xorel Deco Embroider</v>
      </c>
      <c r="C2417" s="33">
        <f t="shared" si="37"/>
        <v>13</v>
      </c>
      <c r="D2417" s="14" t="s">
        <v>2494</v>
      </c>
      <c r="E2417" s="14" t="s">
        <v>1466</v>
      </c>
      <c r="F2417" s="10">
        <f>Table1[[#This Row],[USD Pricing]]*Exchange!$A$1</f>
        <v>139.874</v>
      </c>
      <c r="G2417" s="10">
        <v>99.91</v>
      </c>
      <c r="H2417" s="8" t="s">
        <v>7280</v>
      </c>
      <c r="I2417" s="14" t="s">
        <v>0</v>
      </c>
      <c r="J2417" s="20" t="s">
        <v>5467</v>
      </c>
    </row>
    <row r="2418" spans="1:10" ht="42.75" hidden="1" x14ac:dyDescent="0.25">
      <c r="A2418" s="15" t="s">
        <v>5496</v>
      </c>
      <c r="B2418" s="30" t="str">
        <f>HYPERLINK(Table1[[#This Row],[Link]], Table1[[#This Row],[Pattern w/out Hyperlink]])</f>
        <v>Xorel Maison Embroider</v>
      </c>
      <c r="C2418" s="33">
        <f t="shared" si="37"/>
        <v>13</v>
      </c>
      <c r="D2418" s="14" t="s">
        <v>2494</v>
      </c>
      <c r="E2418" s="14" t="s">
        <v>1466</v>
      </c>
      <c r="F2418" s="10">
        <f>Table1[[#This Row],[USD Pricing]]*Exchange!$A$1</f>
        <v>136.98999999999998</v>
      </c>
      <c r="G2418" s="10">
        <v>97.85</v>
      </c>
      <c r="H2418" s="8" t="s">
        <v>4189</v>
      </c>
      <c r="I2418" s="14" t="s">
        <v>0</v>
      </c>
      <c r="J2418" s="20" t="s">
        <v>5467</v>
      </c>
    </row>
    <row r="2419" spans="1:10" hidden="1" x14ac:dyDescent="0.25">
      <c r="A2419" s="15" t="s">
        <v>5513</v>
      </c>
      <c r="B2419" s="30" t="str">
        <f>HYPERLINK(Table1[[#This Row],[Link]], Table1[[#This Row],[Pattern w/out Hyperlink]])</f>
        <v>Xorel Switch Embroider</v>
      </c>
      <c r="C2419" s="33">
        <f t="shared" si="37"/>
        <v>13</v>
      </c>
      <c r="D2419" s="14" t="s">
        <v>2494</v>
      </c>
      <c r="E2419" s="14" t="s">
        <v>1466</v>
      </c>
      <c r="F2419" s="10">
        <f>Table1[[#This Row],[USD Pricing]]*Exchange!$A$1</f>
        <v>141.31599999999997</v>
      </c>
      <c r="G2419" s="10">
        <v>100.94</v>
      </c>
      <c r="H2419" s="8" t="s">
        <v>4205</v>
      </c>
      <c r="I2419" s="14" t="s">
        <v>0</v>
      </c>
      <c r="J2419" s="20" t="s">
        <v>5467</v>
      </c>
    </row>
    <row r="2420" spans="1:10" hidden="1" x14ac:dyDescent="0.25">
      <c r="A2420" s="15" t="s">
        <v>3132</v>
      </c>
      <c r="B2420" s="30" t="str">
        <f>HYPERLINK(Table1[[#This Row],[Link]], Table1[[#This Row],[Pattern w/out Hyperlink]])</f>
        <v>Stratford</v>
      </c>
      <c r="C2420" s="33">
        <f t="shared" si="37"/>
        <v>13</v>
      </c>
      <c r="D2420" s="14" t="s">
        <v>22</v>
      </c>
      <c r="E2420" s="14" t="s">
        <v>1466</v>
      </c>
      <c r="F2420" s="10">
        <f>Table1[[#This Row],[USD Pricing]]*Exchange!$A$1</f>
        <v>139.29999999999998</v>
      </c>
      <c r="G2420" s="10">
        <v>99.5</v>
      </c>
      <c r="H2420" s="8" t="s">
        <v>3133</v>
      </c>
      <c r="I2420" s="14" t="s">
        <v>0</v>
      </c>
      <c r="J2420" s="20" t="s">
        <v>6153</v>
      </c>
    </row>
    <row r="2421" spans="1:10" ht="30" hidden="1" x14ac:dyDescent="0.25">
      <c r="A2421" s="15" t="s">
        <v>1057</v>
      </c>
      <c r="B2421" s="5" t="str">
        <f>HYPERLINK(Table1[[#This Row],[Link]], Table1[[#This Row],[Pattern w/out Hyperlink]])</f>
        <v>Wish</v>
      </c>
      <c r="C2421" s="33">
        <f t="shared" si="37"/>
        <v>13</v>
      </c>
      <c r="D2421" s="14" t="s">
        <v>22</v>
      </c>
      <c r="E2421" s="14" t="s">
        <v>1466</v>
      </c>
      <c r="F2421" s="10">
        <f>Table1[[#This Row],[USD Pricing]]*Exchange!$A$1</f>
        <v>139.29999999999998</v>
      </c>
      <c r="G2421" s="10">
        <v>99.5</v>
      </c>
      <c r="H2421" s="8" t="s">
        <v>3131</v>
      </c>
      <c r="I2421" s="14" t="s">
        <v>0</v>
      </c>
      <c r="J2421" s="20" t="s">
        <v>6016</v>
      </c>
    </row>
    <row r="2422" spans="1:10" ht="28.5" hidden="1" x14ac:dyDescent="0.25">
      <c r="A2422" s="15" t="s">
        <v>2967</v>
      </c>
      <c r="B2422" s="5" t="str">
        <f>HYPERLINK(Table1[[#This Row],[Link]], Table1[[#This Row],[Pattern w/out Hyperlink]])</f>
        <v>Handsome Plaid</v>
      </c>
      <c r="C2422" s="33">
        <f t="shared" si="37"/>
        <v>13</v>
      </c>
      <c r="D2422" s="14" t="s">
        <v>27</v>
      </c>
      <c r="E2422" s="14" t="s">
        <v>1466</v>
      </c>
      <c r="F2422" s="10">
        <v>144</v>
      </c>
      <c r="G2422" s="10"/>
      <c r="H2422" s="15" t="s">
        <v>2968</v>
      </c>
      <c r="I2422" s="14" t="s">
        <v>0</v>
      </c>
      <c r="J2422" s="20" t="s">
        <v>6177</v>
      </c>
    </row>
    <row r="2423" spans="1:10" hidden="1" x14ac:dyDescent="0.25">
      <c r="A2423" s="15" t="s">
        <v>8193</v>
      </c>
      <c r="B2423" s="30" t="str">
        <f>HYPERLINK(Table1[[#This Row],[Link]], Table1[[#This Row],[Pattern w/out Hyperlink]])</f>
        <v>Circa</v>
      </c>
      <c r="C2423" s="14">
        <f t="shared" si="37"/>
        <v>13</v>
      </c>
      <c r="D2423" s="14" t="s">
        <v>2668</v>
      </c>
      <c r="E2423" s="14" t="s">
        <v>1466</v>
      </c>
      <c r="F2423" s="10">
        <v>142.5</v>
      </c>
      <c r="G2423" s="10"/>
      <c r="H2423" s="8" t="s">
        <v>8194</v>
      </c>
      <c r="I2423" s="14" t="s">
        <v>1598</v>
      </c>
      <c r="J2423" s="20" t="s">
        <v>8195</v>
      </c>
    </row>
    <row r="2424" spans="1:10" ht="30" hidden="1" x14ac:dyDescent="0.25">
      <c r="A2424" s="15" t="s">
        <v>8199</v>
      </c>
      <c r="B2424" s="30" t="str">
        <f>HYPERLINK(Table1[[#This Row],[Link]], Table1[[#This Row],[Pattern w/out Hyperlink]])</f>
        <v>Classic Boucle, 1994</v>
      </c>
      <c r="C2424" s="14">
        <f t="shared" si="37"/>
        <v>13</v>
      </c>
      <c r="D2424" s="14" t="s">
        <v>2668</v>
      </c>
      <c r="E2424" s="14" t="s">
        <v>1466</v>
      </c>
      <c r="F2424" s="10">
        <v>142.5</v>
      </c>
      <c r="G2424" s="10"/>
      <c r="H2424" s="8" t="s">
        <v>8200</v>
      </c>
      <c r="I2424" s="14" t="s">
        <v>5090</v>
      </c>
      <c r="J2424" s="20" t="s">
        <v>8201</v>
      </c>
    </row>
    <row r="2425" spans="1:10" ht="30" hidden="1" x14ac:dyDescent="0.25">
      <c r="A2425" s="15" t="s">
        <v>8287</v>
      </c>
      <c r="B2425" s="30" t="str">
        <f>HYPERLINK(Table1[[#This Row],[Link]], Table1[[#This Row],[Pattern w/out Hyperlink]])</f>
        <v>Ikat Square</v>
      </c>
      <c r="C2425" s="14">
        <f t="shared" si="37"/>
        <v>13</v>
      </c>
      <c r="D2425" s="14" t="s">
        <v>2668</v>
      </c>
      <c r="E2425" s="14" t="s">
        <v>1466</v>
      </c>
      <c r="F2425" s="10">
        <v>143.75</v>
      </c>
      <c r="G2425" s="10"/>
      <c r="H2425" s="8" t="s">
        <v>8288</v>
      </c>
      <c r="I2425" s="14" t="s">
        <v>0</v>
      </c>
      <c r="J2425" s="20" t="s">
        <v>8289</v>
      </c>
    </row>
    <row r="2426" spans="1:10" hidden="1" x14ac:dyDescent="0.25">
      <c r="A2426" s="15" t="s">
        <v>8449</v>
      </c>
      <c r="B2426" s="30" t="str">
        <f>HYPERLINK(Table1[[#This Row],[Link]], Table1[[#This Row],[Pattern w/out Hyperlink]])</f>
        <v>Vert by Nick Cave</v>
      </c>
      <c r="C2426" s="14">
        <f t="shared" si="37"/>
        <v>13</v>
      </c>
      <c r="D2426" s="14" t="s">
        <v>2668</v>
      </c>
      <c r="E2426" s="14" t="s">
        <v>1466</v>
      </c>
      <c r="F2426" s="10">
        <v>138.25</v>
      </c>
      <c r="G2426" s="10"/>
      <c r="H2426" s="8" t="s">
        <v>8450</v>
      </c>
      <c r="I2426" s="14" t="s">
        <v>0</v>
      </c>
      <c r="J2426" s="20" t="s">
        <v>8451</v>
      </c>
    </row>
    <row r="2427" spans="1:10" ht="30" hidden="1" x14ac:dyDescent="0.25">
      <c r="A2427" s="15" t="s">
        <v>3544</v>
      </c>
      <c r="B2427" s="30" t="str">
        <f>HYPERLINK(Table1[[#This Row],[Link]], Table1[[#This Row],[Pattern w/out Hyperlink]])</f>
        <v>Husk</v>
      </c>
      <c r="C2427" s="33">
        <f t="shared" si="37"/>
        <v>13</v>
      </c>
      <c r="D2427" s="14" t="s">
        <v>3509</v>
      </c>
      <c r="E2427" s="14" t="s">
        <v>1466</v>
      </c>
      <c r="F2427" s="10">
        <f>Table1[[#This Row],[USD Pricing]]*Exchange!$A$1</f>
        <v>144.59199999999998</v>
      </c>
      <c r="G2427" s="10">
        <v>103.28</v>
      </c>
      <c r="H2427" s="8" t="s">
        <v>3605</v>
      </c>
      <c r="I2427" s="14" t="s">
        <v>0</v>
      </c>
      <c r="J2427" s="20" t="s">
        <v>5570</v>
      </c>
    </row>
    <row r="2428" spans="1:10" hidden="1" x14ac:dyDescent="0.25">
      <c r="A2428" s="15" t="s">
        <v>7762</v>
      </c>
      <c r="B2428" s="30" t="str">
        <f>HYPERLINK(Table1[[#This Row],[Link]], Table1[[#This Row],[Pattern w/out Hyperlink]])</f>
        <v>Corner Curve</v>
      </c>
      <c r="C2428" s="14">
        <f t="shared" si="37"/>
        <v>13</v>
      </c>
      <c r="D2428" s="14" t="s">
        <v>1469</v>
      </c>
      <c r="E2428" s="14" t="s">
        <v>1466</v>
      </c>
      <c r="F2428" s="10">
        <v>143</v>
      </c>
      <c r="G2428" s="10"/>
      <c r="H2428" s="8" t="s">
        <v>7763</v>
      </c>
      <c r="I2428" s="14" t="s">
        <v>0</v>
      </c>
      <c r="J2428" s="20" t="s">
        <v>7764</v>
      </c>
    </row>
    <row r="2429" spans="1:10" hidden="1" x14ac:dyDescent="0.25">
      <c r="A2429" s="15" t="s">
        <v>8502</v>
      </c>
      <c r="B2429" s="30" t="str">
        <f>HYPERLINK(Table1[[#This Row],[Link]], Table1[[#This Row],[Pattern w/out Hyperlink]])</f>
        <v>Angulo</v>
      </c>
      <c r="C2429" s="14">
        <f t="shared" si="37"/>
        <v>13</v>
      </c>
      <c r="D2429" s="14" t="s">
        <v>8491</v>
      </c>
      <c r="E2429" s="14" t="s">
        <v>1466</v>
      </c>
      <c r="F2429" s="10">
        <v>141</v>
      </c>
      <c r="G2429" s="10"/>
      <c r="H2429" s="8" t="s">
        <v>8503</v>
      </c>
      <c r="I2429" s="14" t="s">
        <v>0</v>
      </c>
      <c r="J2429" s="20" t="s">
        <v>5567</v>
      </c>
    </row>
    <row r="2430" spans="1:10" ht="30" hidden="1" x14ac:dyDescent="0.25">
      <c r="A2430" s="15" t="s">
        <v>8698</v>
      </c>
      <c r="B2430" s="30" t="str">
        <f>HYPERLINK(Table1[[#This Row],[Link]], Table1[[#This Row],[Pattern w/out Hyperlink]])</f>
        <v>Super Shearling</v>
      </c>
      <c r="C2430" s="14">
        <f t="shared" si="37"/>
        <v>13</v>
      </c>
      <c r="D2430" s="14" t="s">
        <v>8491</v>
      </c>
      <c r="E2430" s="14" t="s">
        <v>1466</v>
      </c>
      <c r="F2430" s="10">
        <v>141</v>
      </c>
      <c r="G2430" s="10"/>
      <c r="H2430" s="8" t="s">
        <v>8699</v>
      </c>
      <c r="I2430" s="14" t="s">
        <v>1598</v>
      </c>
      <c r="J2430" s="20" t="s">
        <v>8700</v>
      </c>
    </row>
    <row r="2431" spans="1:10" ht="30" hidden="1" x14ac:dyDescent="0.25">
      <c r="A2431" s="15" t="s">
        <v>4234</v>
      </c>
      <c r="B2431" s="30" t="str">
        <f>HYPERLINK(Table1[[#This Row],[Link]], Table1[[#This Row],[Pattern w/out Hyperlink]])</f>
        <v>Ample</v>
      </c>
      <c r="C2431" s="33">
        <f t="shared" si="37"/>
        <v>13</v>
      </c>
      <c r="D2431" s="14" t="s">
        <v>23</v>
      </c>
      <c r="E2431" s="14" t="s">
        <v>1466</v>
      </c>
      <c r="F2431" s="10">
        <v>142.5</v>
      </c>
      <c r="G2431" s="10"/>
      <c r="H2431" s="8" t="s">
        <v>4332</v>
      </c>
      <c r="I2431" s="14" t="s">
        <v>5090</v>
      </c>
      <c r="J2431" s="20" t="s">
        <v>5144</v>
      </c>
    </row>
    <row r="2432" spans="1:10" ht="28.5" hidden="1" x14ac:dyDescent="0.25">
      <c r="A2432" s="15" t="s">
        <v>7786</v>
      </c>
      <c r="B2432" s="30" t="str">
        <f>HYPERLINK(Table1[[#This Row],[Link]], Table1[[#This Row],[Pattern w/out Hyperlink]])</f>
        <v>Chapter</v>
      </c>
      <c r="C2432" s="14">
        <f t="shared" si="37"/>
        <v>13</v>
      </c>
      <c r="D2432" s="14" t="s">
        <v>23</v>
      </c>
      <c r="E2432" s="14" t="s">
        <v>1466</v>
      </c>
      <c r="F2432" s="10">
        <v>136</v>
      </c>
      <c r="G2432" s="10"/>
      <c r="H2432" s="8" t="s">
        <v>7787</v>
      </c>
      <c r="I2432" s="14" t="s">
        <v>5090</v>
      </c>
      <c r="J2432" s="20" t="s">
        <v>5600</v>
      </c>
    </row>
    <row r="2433" spans="1:10" ht="30" hidden="1" x14ac:dyDescent="0.25">
      <c r="A2433" s="15" t="s">
        <v>316</v>
      </c>
      <c r="B2433" s="30" t="str">
        <f>HYPERLINK(Table1[[#This Row],[Link]], Table1[[#This Row],[Pattern w/out Hyperlink]])</f>
        <v>Entwine</v>
      </c>
      <c r="C2433" s="33">
        <f t="shared" si="37"/>
        <v>13</v>
      </c>
      <c r="D2433" s="14" t="s">
        <v>23</v>
      </c>
      <c r="E2433" s="14" t="s">
        <v>1466</v>
      </c>
      <c r="F2433" s="10">
        <v>136.75</v>
      </c>
      <c r="G2433" s="10"/>
      <c r="H2433" s="8" t="s">
        <v>4398</v>
      </c>
      <c r="I2433" s="14" t="s">
        <v>5090</v>
      </c>
      <c r="J2433" s="20" t="s">
        <v>5681</v>
      </c>
    </row>
    <row r="2434" spans="1:10" hidden="1" x14ac:dyDescent="0.25">
      <c r="A2434" s="15" t="s">
        <v>439</v>
      </c>
      <c r="B2434" s="30" t="str">
        <f>HYPERLINK(Table1[[#This Row],[Link]], Table1[[#This Row],[Pattern w/out Hyperlink]])</f>
        <v>Hearth</v>
      </c>
      <c r="C2434" s="33">
        <f t="shared" ref="C2434:C2497" si="38">IF(F2434&lt;=$L$1,$K$1,IF(AND(F2434&gt;=$L$2,F2434&lt;=$M$2),$K$2,IF(AND(F2434&gt;=$L$3,F2434&lt;=$M$3),$K$3,IF(AND(F2434&gt;=$L$4,F2434&lt;=$M$4),$K$4,IF(AND(F2434&gt;=$L$5,F2434&lt;=$M$5),$K$5,IF(AND(F2434&gt;=$L$6,F2434&lt;=$M$6),$K$6,IF(AND(F2434&gt;=$L$7,F2434&lt;=$M$7),$K$7,IF(AND(F2434&gt;=$L$8,F2434&lt;=$M$8),$K$8,IF(AND(F2434&gt;=$L$9,F2434&lt;=$M$9),$K$9,IF(AND(F2434&gt;$L$10,F2434&lt;=$M$10),$K$10,IF(AND(F2434&gt;=$L$11,F2434&lt;=$M$11),$K$11,IF(AND(F2434&gt;=$L$12,F2434&lt;=$M$12),$K$12,IF(AND(F2434&gt;=$L$13,F2434&lt;=$M$13),$K$13,IF(AND(F2434&gt;=$L$14,F2434&lt;=$M$14),$K$14,IF(AND(F2434&gt;=$L$15,F2434&lt;=$M$15),$K$15,IF(AND(F2434&gt;=$L$16,F2434&lt;=$M$16),$K$16,IF(AND(F2434&gt;=$L$17,F2434&lt;=$M$17),$K$17,IF(AND(F2434&gt;=$L$18,F2434&lt;=$M$18),$K$18,IF(AND(F2434&gt;=$L$19,F2434&lt;=$M$19),$K$19,IF(AND(F2434&gt;=$L$20,F2434&lt;=$M$20),$K$20,IF(AND(F2434&gt;=$L$21,F2434&lt;=$M$21),$K$21,IF(AND(F2434&gt;=$L$22,F2434&lt;=$M$22),$K$22,IF(AND(F2434&gt;=$L$23,F2434&lt;=$M$23),$K$23,IF(AND(F2434&gt;=$L$24,F2434&lt;=$M$24),$K$24,IF(AND(F2434&gt;=$L$25,F2434&lt;=$M$25),$K$25,IF(AND(F2434&gt;=$L$26,F2434&lt;=$M$26),$K$26,IF(AND(F2434&gt;=$L$27,F2434&lt;=$M$27),$K$27,IF(AND(F2434&gt;=$L$28,F2434&lt;=$M$28),$K$28,IF(AND(F2434&gt;=$L$29,F2434&lt;=$M$29),$K$29,IF(AND(F2434&gt;=$L$30,F2434&lt;=$M$30),$K$30,IF(AND(F2434&gt;=$L$31,F2434&lt;=$M$31),$K$31,IF(AND(F2434&gt;=$L$32,F2434&lt;=$M$32),$K$32,""))))))))))))))))))))))))))))))))</f>
        <v>13</v>
      </c>
      <c r="D2434" s="14" t="s">
        <v>23</v>
      </c>
      <c r="E2434" s="14" t="s">
        <v>1466</v>
      </c>
      <c r="F2434" s="10">
        <v>141</v>
      </c>
      <c r="G2434" s="10"/>
      <c r="H2434" s="8" t="s">
        <v>4425</v>
      </c>
      <c r="I2434" s="14" t="s">
        <v>1598</v>
      </c>
      <c r="J2434" s="20" t="s">
        <v>5705</v>
      </c>
    </row>
    <row r="2435" spans="1:10" ht="30" hidden="1" x14ac:dyDescent="0.25">
      <c r="A2435" s="15" t="s">
        <v>4427</v>
      </c>
      <c r="B2435" s="30" t="str">
        <f>HYPERLINK(Table1[[#This Row],[Link]], Table1[[#This Row],[Pattern w/out Hyperlink]])</f>
        <v>Hewn</v>
      </c>
      <c r="C2435" s="33">
        <f t="shared" si="38"/>
        <v>13</v>
      </c>
      <c r="D2435" s="14" t="s">
        <v>23</v>
      </c>
      <c r="E2435" s="14" t="s">
        <v>1466</v>
      </c>
      <c r="F2435" s="10">
        <v>140.25</v>
      </c>
      <c r="G2435" s="10"/>
      <c r="H2435" s="8" t="s">
        <v>4428</v>
      </c>
      <c r="I2435" s="14" t="s">
        <v>1598</v>
      </c>
      <c r="J2435" s="20" t="s">
        <v>5707</v>
      </c>
    </row>
    <row r="2436" spans="1:10" hidden="1" x14ac:dyDescent="0.25">
      <c r="A2436" s="15" t="s">
        <v>5770</v>
      </c>
      <c r="B2436" s="30" t="str">
        <f>HYPERLINK(Table1[[#This Row],[Link]], Table1[[#This Row],[Pattern w/out Hyperlink]])</f>
        <v>Pepitas by Alexander Girard</v>
      </c>
      <c r="C2436" s="33">
        <f t="shared" si="38"/>
        <v>13</v>
      </c>
      <c r="D2436" s="14" t="s">
        <v>23</v>
      </c>
      <c r="E2436" s="14" t="s">
        <v>1466</v>
      </c>
      <c r="F2436" s="10">
        <v>142.5</v>
      </c>
      <c r="G2436" s="10"/>
      <c r="H2436" s="8" t="s">
        <v>4510</v>
      </c>
      <c r="I2436" s="14" t="s">
        <v>0</v>
      </c>
      <c r="J2436" s="20" t="s">
        <v>5771</v>
      </c>
    </row>
    <row r="2437" spans="1:10" hidden="1" x14ac:dyDescent="0.25">
      <c r="A2437" s="15" t="s">
        <v>4523</v>
      </c>
      <c r="B2437" s="30" t="str">
        <f>HYPERLINK(Table1[[#This Row],[Link]], Table1[[#This Row],[Pattern w/out Hyperlink]])</f>
        <v>Range</v>
      </c>
      <c r="C2437" s="33">
        <f t="shared" si="38"/>
        <v>13</v>
      </c>
      <c r="D2437" s="14" t="s">
        <v>23</v>
      </c>
      <c r="E2437" s="14" t="s">
        <v>1466</v>
      </c>
      <c r="F2437" s="10">
        <v>138.25</v>
      </c>
      <c r="G2437" s="10"/>
      <c r="H2437" s="8" t="s">
        <v>4524</v>
      </c>
      <c r="I2437" s="14" t="s">
        <v>5090</v>
      </c>
      <c r="J2437" s="20" t="s">
        <v>5785</v>
      </c>
    </row>
    <row r="2438" spans="1:10" ht="30" hidden="1" x14ac:dyDescent="0.25">
      <c r="A2438" s="15" t="s">
        <v>36</v>
      </c>
      <c r="B2438" s="5" t="str">
        <f>HYPERLINK(Table1[[#This Row],[Link]], Table1[[#This Row],[Pattern w/out Hyperlink]])</f>
        <v>Amenity II</v>
      </c>
      <c r="C2438" s="33">
        <f t="shared" si="38"/>
        <v>13</v>
      </c>
      <c r="D2438" s="14" t="s">
        <v>28</v>
      </c>
      <c r="E2438" s="14" t="s">
        <v>1466</v>
      </c>
      <c r="F2438" s="10">
        <f>Table1[[#This Row],[USD Pricing]]*Exchange!$A$1</f>
        <v>135.79999999999998</v>
      </c>
      <c r="G2438" s="10">
        <v>97</v>
      </c>
      <c r="H2438" s="8" t="s">
        <v>6279</v>
      </c>
      <c r="I2438" s="14" t="s">
        <v>0</v>
      </c>
      <c r="J2438" s="20" t="s">
        <v>5149</v>
      </c>
    </row>
    <row r="2439" spans="1:10" hidden="1" x14ac:dyDescent="0.25">
      <c r="A2439" s="15" t="s">
        <v>3310</v>
      </c>
      <c r="B2439" s="30" t="str">
        <f>HYPERLINK(Table1[[#This Row],[Link]], Table1[[#This Row],[Pattern w/out Hyperlink]])</f>
        <v>Blurred Plaid 527</v>
      </c>
      <c r="C2439" s="33">
        <f t="shared" si="38"/>
        <v>13</v>
      </c>
      <c r="D2439" s="14" t="s">
        <v>28</v>
      </c>
      <c r="E2439" s="14" t="s">
        <v>1466</v>
      </c>
      <c r="F2439" s="10">
        <f>Table1[[#This Row],[USD Pricing]]*Exchange!$A$1</f>
        <v>135.1</v>
      </c>
      <c r="G2439" s="10">
        <v>96.5</v>
      </c>
      <c r="H2439" s="8" t="s">
        <v>6913</v>
      </c>
      <c r="I2439" s="14" t="s">
        <v>0</v>
      </c>
      <c r="J2439" s="20" t="s">
        <v>5880</v>
      </c>
    </row>
    <row r="2440" spans="1:10" hidden="1" x14ac:dyDescent="0.25">
      <c r="A2440" s="15" t="s">
        <v>3320</v>
      </c>
      <c r="B2440" s="30" t="str">
        <f>HYPERLINK(Table1[[#This Row],[Link]], Table1[[#This Row],[Pattern w/out Hyperlink]])</f>
        <v>Cozy 456</v>
      </c>
      <c r="C2440" s="33">
        <f t="shared" si="38"/>
        <v>13</v>
      </c>
      <c r="D2440" s="14" t="s">
        <v>28</v>
      </c>
      <c r="E2440" s="14" t="s">
        <v>1466</v>
      </c>
      <c r="F2440" s="10">
        <f>Table1[[#This Row],[USD Pricing]]*Exchange!$A$1</f>
        <v>137.89999999999998</v>
      </c>
      <c r="G2440" s="10">
        <v>98.5</v>
      </c>
      <c r="H2440" s="8" t="s">
        <v>6922</v>
      </c>
      <c r="I2440" s="14" t="s">
        <v>5090</v>
      </c>
      <c r="J2440" s="20" t="s">
        <v>5900</v>
      </c>
    </row>
    <row r="2441" spans="1:10" hidden="1" x14ac:dyDescent="0.25">
      <c r="A2441" s="15" t="s">
        <v>3321</v>
      </c>
      <c r="B2441" s="30" t="str">
        <f>HYPERLINK(Table1[[#This Row],[Link]], Table1[[#This Row],[Pattern w/out Hyperlink]])</f>
        <v>Crossing Lines 407</v>
      </c>
      <c r="C2441" s="33">
        <f t="shared" si="38"/>
        <v>13</v>
      </c>
      <c r="D2441" s="14" t="s">
        <v>28</v>
      </c>
      <c r="E2441" s="14" t="s">
        <v>1466</v>
      </c>
      <c r="F2441" s="10">
        <f>Table1[[#This Row],[USD Pricing]]*Exchange!$A$1</f>
        <v>139.29999999999998</v>
      </c>
      <c r="G2441" s="10">
        <v>99.5</v>
      </c>
      <c r="H2441" s="8" t="s">
        <v>6923</v>
      </c>
      <c r="I2441" s="14" t="s">
        <v>0</v>
      </c>
      <c r="J2441" s="20" t="s">
        <v>5904</v>
      </c>
    </row>
    <row r="2442" spans="1:10" hidden="1" x14ac:dyDescent="0.25">
      <c r="A2442" s="15" t="s">
        <v>3322</v>
      </c>
      <c r="B2442" s="30" t="str">
        <f>HYPERLINK(Table1[[#This Row],[Link]], Table1[[#This Row],[Pattern w/out Hyperlink]])</f>
        <v>Delano</v>
      </c>
      <c r="C2442" s="33">
        <f t="shared" si="38"/>
        <v>13</v>
      </c>
      <c r="D2442" s="14" t="s">
        <v>28</v>
      </c>
      <c r="E2442" s="14" t="s">
        <v>1466</v>
      </c>
      <c r="F2442" s="10">
        <f>Table1[[#This Row],[USD Pricing]]*Exchange!$A$1</f>
        <v>140.69999999999999</v>
      </c>
      <c r="G2442" s="10">
        <v>100.5</v>
      </c>
      <c r="H2442" s="8" t="s">
        <v>6924</v>
      </c>
      <c r="I2442" s="14" t="s">
        <v>1598</v>
      </c>
      <c r="J2442" s="20" t="s">
        <v>5907</v>
      </c>
    </row>
    <row r="2443" spans="1:10" ht="28.5" hidden="1" x14ac:dyDescent="0.25">
      <c r="A2443" s="15" t="s">
        <v>256</v>
      </c>
      <c r="B2443" s="21" t="str">
        <f>HYPERLINK(Table1[[#This Row],[Link]], Table1[[#This Row],[Pattern w/out Hyperlink]])</f>
        <v>Drift</v>
      </c>
      <c r="C2443" s="33">
        <f t="shared" si="38"/>
        <v>13</v>
      </c>
      <c r="D2443" s="14" t="s">
        <v>28</v>
      </c>
      <c r="E2443" s="14" t="s">
        <v>1466</v>
      </c>
      <c r="F2443" s="10">
        <f>Table1[[#This Row],[USD Pricing]]*Exchange!$A$1</f>
        <v>140.69999999999999</v>
      </c>
      <c r="G2443" s="10">
        <v>100.5</v>
      </c>
      <c r="H2443" s="8" t="s">
        <v>6329</v>
      </c>
      <c r="I2443" s="14" t="s">
        <v>0</v>
      </c>
      <c r="J2443" s="20" t="s">
        <v>5149</v>
      </c>
    </row>
    <row r="2444" spans="1:10" hidden="1" x14ac:dyDescent="0.25">
      <c r="A2444" s="15" t="s">
        <v>270</v>
      </c>
      <c r="B2444" s="21" t="str">
        <f>HYPERLINK(Table1[[#This Row],[Link]], Table1[[#This Row],[Pattern w/out Hyperlink]])</f>
        <v>Edison</v>
      </c>
      <c r="C2444" s="33">
        <f t="shared" si="38"/>
        <v>13</v>
      </c>
      <c r="D2444" s="14" t="s">
        <v>28</v>
      </c>
      <c r="E2444" s="14" t="s">
        <v>1466</v>
      </c>
      <c r="F2444" s="10">
        <f>Table1[[#This Row],[USD Pricing]]*Exchange!$A$1</f>
        <v>140</v>
      </c>
      <c r="G2444" s="10">
        <v>100</v>
      </c>
      <c r="H2444" s="8" t="s">
        <v>6331</v>
      </c>
      <c r="I2444" s="14" t="s">
        <v>0</v>
      </c>
      <c r="J2444" s="20" t="s">
        <v>5165</v>
      </c>
    </row>
    <row r="2445" spans="1:10" hidden="1" x14ac:dyDescent="0.25">
      <c r="A2445" s="15" t="s">
        <v>327</v>
      </c>
      <c r="B2445" s="21" t="str">
        <f>HYPERLINK(Table1[[#This Row],[Link]], Table1[[#This Row],[Pattern w/out Hyperlink]])</f>
        <v>Essay</v>
      </c>
      <c r="C2445" s="33">
        <f t="shared" si="38"/>
        <v>13</v>
      </c>
      <c r="D2445" s="14" t="s">
        <v>28</v>
      </c>
      <c r="E2445" s="14" t="s">
        <v>1466</v>
      </c>
      <c r="F2445" s="10">
        <f>Table1[[#This Row],[USD Pricing]]*Exchange!$A$1</f>
        <v>143.5</v>
      </c>
      <c r="G2445" s="10">
        <v>102.5</v>
      </c>
      <c r="H2445" s="8" t="s">
        <v>6334</v>
      </c>
      <c r="I2445" s="14" t="s">
        <v>0</v>
      </c>
      <c r="J2445" s="20" t="s">
        <v>5149</v>
      </c>
    </row>
    <row r="2446" spans="1:10" ht="30" hidden="1" x14ac:dyDescent="0.25">
      <c r="A2446" s="15" t="s">
        <v>6341</v>
      </c>
      <c r="B2446" s="30" t="str">
        <f>HYPERLINK(Table1[[#This Row],[Link]], Table1[[#This Row],[Pattern w/out Hyperlink]])</f>
        <v>Finnegan</v>
      </c>
      <c r="C2446" s="33">
        <f t="shared" si="38"/>
        <v>13</v>
      </c>
      <c r="D2446" s="14" t="s">
        <v>28</v>
      </c>
      <c r="E2446" s="14" t="s">
        <v>1466</v>
      </c>
      <c r="F2446" s="10">
        <f>Table1[[#This Row],[USD Pricing]]*Exchange!$A$1</f>
        <v>141.39999999999998</v>
      </c>
      <c r="G2446" s="10">
        <v>101</v>
      </c>
      <c r="H2446" s="8" t="s">
        <v>6342</v>
      </c>
      <c r="I2446" s="14" t="s">
        <v>0</v>
      </c>
      <c r="J2446" s="20" t="s">
        <v>6343</v>
      </c>
    </row>
    <row r="2447" spans="1:10" hidden="1" x14ac:dyDescent="0.25">
      <c r="A2447" s="15" t="s">
        <v>3330</v>
      </c>
      <c r="B2447" s="30" t="str">
        <f>HYPERLINK(Table1[[#This Row],[Link]], Table1[[#This Row],[Pattern w/out Hyperlink]])</f>
        <v>Fragments 540</v>
      </c>
      <c r="C2447" s="33">
        <f t="shared" si="38"/>
        <v>13</v>
      </c>
      <c r="D2447" s="14" t="s">
        <v>28</v>
      </c>
      <c r="E2447" s="14" t="s">
        <v>1466</v>
      </c>
      <c r="F2447" s="10">
        <f>Table1[[#This Row],[USD Pricing]]*Exchange!$A$1</f>
        <v>137.89999999999998</v>
      </c>
      <c r="G2447" s="10">
        <v>98.5</v>
      </c>
      <c r="H2447" s="8" t="s">
        <v>6938</v>
      </c>
      <c r="I2447" s="14" t="s">
        <v>0</v>
      </c>
      <c r="J2447" s="20" t="s">
        <v>5922</v>
      </c>
    </row>
    <row r="2448" spans="1:10" hidden="1" x14ac:dyDescent="0.25">
      <c r="A2448" s="15" t="s">
        <v>438</v>
      </c>
      <c r="B2448" s="21" t="str">
        <f>HYPERLINK(Table1[[#This Row],[Link]], Table1[[#This Row],[Pattern w/out Hyperlink]])</f>
        <v>Hearsay</v>
      </c>
      <c r="C2448" s="33">
        <f t="shared" si="38"/>
        <v>13</v>
      </c>
      <c r="D2448" s="14" t="s">
        <v>28</v>
      </c>
      <c r="E2448" s="14" t="s">
        <v>1466</v>
      </c>
      <c r="F2448" s="10">
        <f>Table1[[#This Row],[USD Pricing]]*Exchange!$A$1</f>
        <v>142.1</v>
      </c>
      <c r="G2448" s="10">
        <v>101.5</v>
      </c>
      <c r="H2448" s="8" t="s">
        <v>6362</v>
      </c>
      <c r="I2448" s="14" t="s">
        <v>0</v>
      </c>
      <c r="J2448" s="20" t="s">
        <v>5927</v>
      </c>
    </row>
    <row r="2449" spans="1:10" hidden="1" x14ac:dyDescent="0.25">
      <c r="A2449" s="15" t="s">
        <v>3346</v>
      </c>
      <c r="B2449" s="30" t="str">
        <f>HYPERLINK(Table1[[#This Row],[Link]], Table1[[#This Row],[Pattern w/out Hyperlink]])</f>
        <v>Mezzotint 545</v>
      </c>
      <c r="C2449" s="33">
        <f t="shared" si="38"/>
        <v>13</v>
      </c>
      <c r="D2449" s="14" t="s">
        <v>28</v>
      </c>
      <c r="E2449" s="14" t="s">
        <v>1466</v>
      </c>
      <c r="F2449" s="10">
        <f>Table1[[#This Row],[USD Pricing]]*Exchange!$A$1</f>
        <v>143.5</v>
      </c>
      <c r="G2449" s="10">
        <v>102.5</v>
      </c>
      <c r="H2449" s="8" t="s">
        <v>6957</v>
      </c>
      <c r="I2449" s="14" t="s">
        <v>5090</v>
      </c>
      <c r="J2449" s="20" t="s">
        <v>5631</v>
      </c>
    </row>
    <row r="2450" spans="1:10" hidden="1" x14ac:dyDescent="0.25">
      <c r="A2450" s="15" t="s">
        <v>707</v>
      </c>
      <c r="B2450" s="21" t="str">
        <f>HYPERLINK(Table1[[#This Row],[Link]], Table1[[#This Row],[Pattern w/out Hyperlink]])</f>
        <v>Photon</v>
      </c>
      <c r="C2450" s="33">
        <f t="shared" si="38"/>
        <v>13</v>
      </c>
      <c r="D2450" s="14" t="s">
        <v>28</v>
      </c>
      <c r="E2450" s="14" t="s">
        <v>1466</v>
      </c>
      <c r="F2450" s="10">
        <f>Table1[[#This Row],[USD Pricing]]*Exchange!$A$1</f>
        <v>140</v>
      </c>
      <c r="G2450" s="10">
        <v>100</v>
      </c>
      <c r="H2450" s="8" t="s">
        <v>6406</v>
      </c>
      <c r="I2450" s="14" t="s">
        <v>0</v>
      </c>
      <c r="J2450" s="20" t="s">
        <v>5887</v>
      </c>
    </row>
    <row r="2451" spans="1:10" ht="30" hidden="1" x14ac:dyDescent="0.25">
      <c r="A2451" s="15" t="s">
        <v>730</v>
      </c>
      <c r="B2451" s="5" t="str">
        <f>HYPERLINK(Table1[[#This Row],[Link]], Table1[[#This Row],[Pattern w/out Hyperlink]])</f>
        <v>Polka</v>
      </c>
      <c r="C2451" s="33">
        <f t="shared" si="38"/>
        <v>13</v>
      </c>
      <c r="D2451" s="14" t="s">
        <v>28</v>
      </c>
      <c r="E2451" s="14" t="s">
        <v>1466</v>
      </c>
      <c r="F2451" s="10">
        <f>Table1[[#This Row],[USD Pricing]]*Exchange!$A$1</f>
        <v>138.6</v>
      </c>
      <c r="G2451" s="10">
        <v>99</v>
      </c>
      <c r="H2451" s="8" t="s">
        <v>6418</v>
      </c>
      <c r="I2451" s="14" t="s">
        <v>0</v>
      </c>
      <c r="J2451" s="20" t="s">
        <v>5975</v>
      </c>
    </row>
    <row r="2452" spans="1:10" hidden="1" x14ac:dyDescent="0.25">
      <c r="A2452" s="15" t="s">
        <v>2127</v>
      </c>
      <c r="B2452" s="5" t="str">
        <f>HYPERLINK(Table1[[#This Row],[Link]], Table1[[#This Row],[Pattern w/out Hyperlink]])</f>
        <v>Rombu</v>
      </c>
      <c r="C2452" s="33">
        <f t="shared" si="38"/>
        <v>13</v>
      </c>
      <c r="D2452" s="14" t="s">
        <v>28</v>
      </c>
      <c r="E2452" s="14" t="s">
        <v>1466</v>
      </c>
      <c r="F2452" s="10">
        <f>Table1[[#This Row],[USD Pricing]]*Exchange!$A$1</f>
        <v>137.19999999999999</v>
      </c>
      <c r="G2452" s="10">
        <v>98</v>
      </c>
      <c r="H2452" s="8" t="s">
        <v>6429</v>
      </c>
      <c r="I2452" s="14" t="s">
        <v>0</v>
      </c>
      <c r="J2452" s="20" t="s">
        <v>5981</v>
      </c>
    </row>
    <row r="2453" spans="1:10" hidden="1" x14ac:dyDescent="0.25">
      <c r="A2453" s="15" t="s">
        <v>2126</v>
      </c>
      <c r="B2453" s="5" t="str">
        <f>HYPERLINK(Table1[[#This Row],[Link]], Table1[[#This Row],[Pattern w/out Hyperlink]])</f>
        <v>Ronda</v>
      </c>
      <c r="C2453" s="33">
        <f t="shared" si="38"/>
        <v>13</v>
      </c>
      <c r="D2453" s="14" t="s">
        <v>28</v>
      </c>
      <c r="E2453" s="14" t="s">
        <v>1466</v>
      </c>
      <c r="F2453" s="10">
        <f>Table1[[#This Row],[USD Pricing]]*Exchange!$A$1</f>
        <v>135.79999999999998</v>
      </c>
      <c r="G2453" s="10">
        <v>97</v>
      </c>
      <c r="H2453" s="8" t="s">
        <v>6430</v>
      </c>
      <c r="I2453" s="14" t="s">
        <v>0</v>
      </c>
      <c r="J2453" s="20" t="s">
        <v>5982</v>
      </c>
    </row>
    <row r="2454" spans="1:10" hidden="1" x14ac:dyDescent="0.25">
      <c r="A2454" s="15" t="s">
        <v>3362</v>
      </c>
      <c r="B2454" s="30" t="str">
        <f>HYPERLINK(Table1[[#This Row],[Link]], Table1[[#This Row],[Pattern w/out Hyperlink]])</f>
        <v>Seacoast 538</v>
      </c>
      <c r="C2454" s="33">
        <f t="shared" si="38"/>
        <v>13</v>
      </c>
      <c r="D2454" s="14" t="s">
        <v>28</v>
      </c>
      <c r="E2454" s="14" t="s">
        <v>1466</v>
      </c>
      <c r="F2454" s="10">
        <f>Table1[[#This Row],[USD Pricing]]*Exchange!$A$1</f>
        <v>142.1</v>
      </c>
      <c r="G2454" s="10">
        <v>101.5</v>
      </c>
      <c r="H2454" s="8" t="s">
        <v>6981</v>
      </c>
      <c r="I2454" s="14" t="s">
        <v>5090</v>
      </c>
      <c r="J2454" s="20" t="s">
        <v>5216</v>
      </c>
    </row>
    <row r="2455" spans="1:10" ht="28.5" hidden="1" x14ac:dyDescent="0.25">
      <c r="A2455" s="15" t="s">
        <v>897</v>
      </c>
      <c r="B2455" s="21" t="str">
        <f>HYPERLINK(Table1[[#This Row],[Link]], Table1[[#This Row],[Pattern w/out Hyperlink]])</f>
        <v>Small Talk</v>
      </c>
      <c r="C2455" s="33">
        <f t="shared" si="38"/>
        <v>13</v>
      </c>
      <c r="D2455" s="14" t="s">
        <v>28</v>
      </c>
      <c r="E2455" s="14" t="s">
        <v>1466</v>
      </c>
      <c r="F2455" s="10">
        <f>Table1[[#This Row],[USD Pricing]]*Exchange!$A$1</f>
        <v>137.19999999999999</v>
      </c>
      <c r="G2455" s="10">
        <v>98</v>
      </c>
      <c r="H2455" s="8" t="s">
        <v>6445</v>
      </c>
      <c r="I2455" s="14" t="s">
        <v>0</v>
      </c>
      <c r="J2455" s="20" t="s">
        <v>5995</v>
      </c>
    </row>
    <row r="2456" spans="1:10" ht="30" hidden="1" x14ac:dyDescent="0.25">
      <c r="A2456" s="15" t="s">
        <v>934</v>
      </c>
      <c r="B2456" s="21" t="str">
        <f>HYPERLINK(Table1[[#This Row],[Link]], Table1[[#This Row],[Pattern w/out Hyperlink]])</f>
        <v>Story</v>
      </c>
      <c r="C2456" s="33">
        <f t="shared" si="38"/>
        <v>13</v>
      </c>
      <c r="D2456" s="14" t="s">
        <v>28</v>
      </c>
      <c r="E2456" s="14" t="s">
        <v>1466</v>
      </c>
      <c r="F2456" s="10">
        <f>Table1[[#This Row],[USD Pricing]]*Exchange!$A$1</f>
        <v>143.5</v>
      </c>
      <c r="G2456" s="10">
        <v>102.5</v>
      </c>
      <c r="H2456" s="8" t="s">
        <v>6450</v>
      </c>
      <c r="I2456" s="14" t="s">
        <v>0</v>
      </c>
      <c r="J2456" s="20" t="s">
        <v>5149</v>
      </c>
    </row>
    <row r="2457" spans="1:10" ht="30" hidden="1" x14ac:dyDescent="0.25">
      <c r="A2457" s="15" t="s">
        <v>2119</v>
      </c>
      <c r="B2457" s="5" t="str">
        <f>HYPERLINK(Table1[[#This Row],[Link]], Table1[[#This Row],[Pattern w/out Hyperlink]])</f>
        <v>Subdivide</v>
      </c>
      <c r="C2457" s="33">
        <f t="shared" si="38"/>
        <v>13</v>
      </c>
      <c r="D2457" s="14" t="s">
        <v>28</v>
      </c>
      <c r="E2457" s="14" t="s">
        <v>1466</v>
      </c>
      <c r="F2457" s="10">
        <f>Table1[[#This Row],[USD Pricing]]*Exchange!$A$1</f>
        <v>137.89999999999998</v>
      </c>
      <c r="G2457" s="10">
        <v>98.5</v>
      </c>
      <c r="H2457" s="8" t="s">
        <v>6454</v>
      </c>
      <c r="I2457" s="14" t="s">
        <v>0</v>
      </c>
      <c r="J2457" s="20" t="s">
        <v>5149</v>
      </c>
    </row>
    <row r="2458" spans="1:10" hidden="1" x14ac:dyDescent="0.25">
      <c r="A2458" s="15" t="s">
        <v>4012</v>
      </c>
      <c r="B2458" s="30" t="str">
        <f>HYPERLINK(Table1[[#This Row],[Link]], Table1[[#This Row],[Pattern w/out Hyperlink]])</f>
        <v>Thick And Thin 547</v>
      </c>
      <c r="C2458" s="33">
        <f t="shared" si="38"/>
        <v>13</v>
      </c>
      <c r="D2458" s="14" t="s">
        <v>28</v>
      </c>
      <c r="E2458" s="14" t="s">
        <v>1466</v>
      </c>
      <c r="F2458" s="10">
        <f>Table1[[#This Row],[USD Pricing]]*Exchange!$A$1</f>
        <v>137.19999999999999</v>
      </c>
      <c r="G2458" s="10">
        <v>98</v>
      </c>
      <c r="H2458" s="8" t="s">
        <v>6992</v>
      </c>
      <c r="I2458" s="14" t="s">
        <v>0</v>
      </c>
      <c r="J2458" s="20" t="s">
        <v>6009</v>
      </c>
    </row>
    <row r="2459" spans="1:10" ht="30" hidden="1" x14ac:dyDescent="0.25">
      <c r="A2459" s="15" t="s">
        <v>3370</v>
      </c>
      <c r="B2459" s="30" t="str">
        <f>HYPERLINK(Table1[[#This Row],[Link]], Table1[[#This Row],[Pattern w/out Hyperlink]])</f>
        <v>Tivoli 534</v>
      </c>
      <c r="C2459" s="33">
        <f t="shared" si="38"/>
        <v>13</v>
      </c>
      <c r="D2459" s="14" t="s">
        <v>28</v>
      </c>
      <c r="E2459" s="14" t="s">
        <v>1466</v>
      </c>
      <c r="F2459" s="10">
        <f>Table1[[#This Row],[USD Pricing]]*Exchange!$A$1</f>
        <v>140</v>
      </c>
      <c r="G2459" s="10">
        <v>100</v>
      </c>
      <c r="H2459" s="8" t="s">
        <v>6993</v>
      </c>
      <c r="I2459" s="14" t="s">
        <v>0</v>
      </c>
      <c r="J2459" s="20" t="s">
        <v>5388</v>
      </c>
    </row>
    <row r="2460" spans="1:10" hidden="1" x14ac:dyDescent="0.25">
      <c r="A2460" s="15" t="s">
        <v>2850</v>
      </c>
      <c r="B2460" s="30" t="str">
        <f>HYPERLINK(Table1[[#This Row],[Link]], Table1[[#This Row],[Pattern w/out Hyperlink]])</f>
        <v>Parentheses</v>
      </c>
      <c r="C2460" s="33">
        <f t="shared" si="38"/>
        <v>14</v>
      </c>
      <c r="D2460" s="14" t="s">
        <v>26</v>
      </c>
      <c r="E2460" s="14" t="s">
        <v>1466</v>
      </c>
      <c r="F2460" s="10">
        <v>149.5</v>
      </c>
      <c r="G2460" s="10"/>
      <c r="H2460" s="8" t="s">
        <v>2851</v>
      </c>
      <c r="I2460" s="14" t="s">
        <v>0</v>
      </c>
      <c r="J2460" s="20" t="s">
        <v>5179</v>
      </c>
    </row>
    <row r="2461" spans="1:10" hidden="1" x14ac:dyDescent="0.25">
      <c r="A2461" s="15" t="s">
        <v>2885</v>
      </c>
      <c r="B2461" s="30" t="str">
        <f>HYPERLINK(Table1[[#This Row],[Link]], Table1[[#This Row],[Pattern w/out Hyperlink]])</f>
        <v>Volt</v>
      </c>
      <c r="C2461" s="33">
        <f t="shared" si="38"/>
        <v>14</v>
      </c>
      <c r="D2461" s="14" t="s">
        <v>26</v>
      </c>
      <c r="E2461" s="14" t="s">
        <v>1466</v>
      </c>
      <c r="F2461" s="10">
        <v>146.94999999999999</v>
      </c>
      <c r="G2461" s="10"/>
      <c r="H2461" s="8" t="s">
        <v>2886</v>
      </c>
      <c r="I2461" s="14" t="s">
        <v>0</v>
      </c>
      <c r="J2461" s="20" t="s">
        <v>5201</v>
      </c>
    </row>
    <row r="2462" spans="1:10" ht="30" hidden="1" x14ac:dyDescent="0.25">
      <c r="A2462" s="15" t="s">
        <v>4869</v>
      </c>
      <c r="B2462" s="30" t="str">
        <f>HYPERLINK(Table1[[#This Row],[Link]], Table1[[#This Row],[Pattern w/out Hyperlink]])</f>
        <v>Laguna</v>
      </c>
      <c r="C2462" s="33">
        <f t="shared" si="38"/>
        <v>14</v>
      </c>
      <c r="D2462" s="14" t="s">
        <v>21</v>
      </c>
      <c r="E2462" s="14" t="s">
        <v>1466</v>
      </c>
      <c r="F2462" s="10">
        <v>150</v>
      </c>
      <c r="G2462" s="10"/>
      <c r="H2462" s="8" t="s">
        <v>4870</v>
      </c>
      <c r="I2462" s="14" t="s">
        <v>0</v>
      </c>
      <c r="J2462" s="20" t="s">
        <v>5273</v>
      </c>
    </row>
    <row r="2463" spans="1:10" ht="30" hidden="1" x14ac:dyDescent="0.25">
      <c r="A2463" s="15" t="s">
        <v>124</v>
      </c>
      <c r="B2463" s="30" t="str">
        <f>HYPERLINK(Table1[[#This Row],[Link]], Table1[[#This Row],[Pattern w/out Hyperlink]])</f>
        <v>Boomerang</v>
      </c>
      <c r="C2463" s="33">
        <f t="shared" si="38"/>
        <v>14</v>
      </c>
      <c r="D2463" s="14" t="s">
        <v>2494</v>
      </c>
      <c r="E2463" s="14" t="s">
        <v>1466</v>
      </c>
      <c r="F2463" s="10">
        <f>Table1[[#This Row],[USD Pricing]]*Exchange!$A$1</f>
        <v>148.52599999999998</v>
      </c>
      <c r="G2463" s="10">
        <v>106.09</v>
      </c>
      <c r="H2463" s="8" t="s">
        <v>7283</v>
      </c>
      <c r="I2463" s="14" t="s">
        <v>0</v>
      </c>
      <c r="J2463" s="20" t="s">
        <v>5144</v>
      </c>
    </row>
    <row r="2464" spans="1:10" ht="28.5" hidden="1" x14ac:dyDescent="0.25">
      <c r="A2464" s="15" t="s">
        <v>2529</v>
      </c>
      <c r="B2464" s="30" t="str">
        <f>HYPERLINK(Table1[[#This Row],[Link]], Table1[[#This Row],[Pattern w/out Hyperlink]])</f>
        <v>Cross Stitch</v>
      </c>
      <c r="C2464" s="33">
        <f t="shared" si="38"/>
        <v>14</v>
      </c>
      <c r="D2464" s="14" t="s">
        <v>2494</v>
      </c>
      <c r="E2464" s="14" t="s">
        <v>1466</v>
      </c>
      <c r="F2464" s="10">
        <f>Table1[[#This Row],[USD Pricing]]*Exchange!$A$1</f>
        <v>148.52599999999998</v>
      </c>
      <c r="G2464" s="10">
        <v>106.09</v>
      </c>
      <c r="H2464" s="8" t="s">
        <v>2530</v>
      </c>
      <c r="I2464" s="14" t="s">
        <v>0</v>
      </c>
      <c r="J2464" s="20" t="s">
        <v>5144</v>
      </c>
    </row>
    <row r="2465" spans="1:10" hidden="1" x14ac:dyDescent="0.25">
      <c r="A2465" s="15" t="s">
        <v>3119</v>
      </c>
      <c r="B2465" s="30" t="str">
        <f>HYPERLINK(Table1[[#This Row],[Link]], Table1[[#This Row],[Pattern w/out Hyperlink]])</f>
        <v>Rhythm</v>
      </c>
      <c r="C2465" s="33">
        <f t="shared" si="38"/>
        <v>14</v>
      </c>
      <c r="D2465" s="14" t="s">
        <v>2494</v>
      </c>
      <c r="E2465" s="14" t="s">
        <v>1466</v>
      </c>
      <c r="F2465" s="10">
        <f>Table1[[#This Row],[USD Pricing]]*Exchange!$A$1</f>
        <v>149.96799999999999</v>
      </c>
      <c r="G2465" s="10">
        <v>107.12</v>
      </c>
      <c r="H2465" s="8" t="s">
        <v>4201</v>
      </c>
      <c r="I2465" s="14" t="s">
        <v>0</v>
      </c>
      <c r="J2465" s="20" t="s">
        <v>5459</v>
      </c>
    </row>
    <row r="2466" spans="1:10" ht="30" hidden="1" x14ac:dyDescent="0.25">
      <c r="A2466" s="15" t="s">
        <v>5483</v>
      </c>
      <c r="B2466" s="30" t="str">
        <f>HYPERLINK(Table1[[#This Row],[Link]], Table1[[#This Row],[Pattern w/out Hyperlink]])</f>
        <v>Xorel Ellipse Embroider</v>
      </c>
      <c r="C2466" s="33">
        <f t="shared" si="38"/>
        <v>14</v>
      </c>
      <c r="D2466" s="14" t="s">
        <v>2494</v>
      </c>
      <c r="E2466" s="14" t="s">
        <v>1466</v>
      </c>
      <c r="F2466" s="10">
        <f>Table1[[#This Row],[USD Pricing]]*Exchange!$A$1</f>
        <v>148.52599999999998</v>
      </c>
      <c r="G2466" s="10">
        <v>106.09</v>
      </c>
      <c r="H2466" s="8" t="s">
        <v>4172</v>
      </c>
      <c r="I2466" s="14" t="s">
        <v>0</v>
      </c>
      <c r="J2466" s="20" t="s">
        <v>5467</v>
      </c>
    </row>
    <row r="2467" spans="1:10" hidden="1" x14ac:dyDescent="0.25">
      <c r="A2467" s="15" t="s">
        <v>5506</v>
      </c>
      <c r="B2467" s="30" t="str">
        <f>HYPERLINK(Table1[[#This Row],[Link]], Table1[[#This Row],[Pattern w/out Hyperlink]])</f>
        <v>Xorel Satellite Embroider</v>
      </c>
      <c r="C2467" s="33">
        <f t="shared" si="38"/>
        <v>14</v>
      </c>
      <c r="D2467" s="14" t="s">
        <v>2494</v>
      </c>
      <c r="E2467" s="14" t="s">
        <v>1466</v>
      </c>
      <c r="F2467" s="10">
        <f>Table1[[#This Row],[USD Pricing]]*Exchange!$A$1</f>
        <v>148.52599999999998</v>
      </c>
      <c r="G2467" s="10">
        <v>106.09</v>
      </c>
      <c r="H2467" s="8" t="s">
        <v>4202</v>
      </c>
      <c r="I2467" s="14" t="s">
        <v>0</v>
      </c>
      <c r="J2467" s="20" t="s">
        <v>5467</v>
      </c>
    </row>
    <row r="2468" spans="1:10" hidden="1" x14ac:dyDescent="0.25">
      <c r="A2468" s="15" t="s">
        <v>5508</v>
      </c>
      <c r="B2468" s="30" t="str">
        <f>HYPERLINK(Table1[[#This Row],[Link]], Table1[[#This Row],[Pattern w/out Hyperlink]])</f>
        <v>Xorel Sleet Embroider</v>
      </c>
      <c r="C2468" s="33">
        <f t="shared" si="38"/>
        <v>14</v>
      </c>
      <c r="D2468" s="14" t="s">
        <v>2494</v>
      </c>
      <c r="E2468" s="14" t="s">
        <v>1466</v>
      </c>
      <c r="F2468" s="10">
        <f>Table1[[#This Row],[USD Pricing]]*Exchange!$A$1</f>
        <v>145.642</v>
      </c>
      <c r="G2468" s="10">
        <v>104.03</v>
      </c>
      <c r="H2468" s="8" t="s">
        <v>4204</v>
      </c>
      <c r="I2468" s="14" t="s">
        <v>0</v>
      </c>
      <c r="J2468" s="20" t="s">
        <v>5467</v>
      </c>
    </row>
    <row r="2469" spans="1:10" hidden="1" x14ac:dyDescent="0.25">
      <c r="A2469" s="15" t="s">
        <v>2925</v>
      </c>
      <c r="B2469" s="30" t="str">
        <f>HYPERLINK(Table1[[#This Row],[Link]], Table1[[#This Row],[Pattern w/out Hyperlink]])</f>
        <v>Burrard</v>
      </c>
      <c r="C2469" s="33">
        <f t="shared" si="38"/>
        <v>14</v>
      </c>
      <c r="D2469" s="14" t="s">
        <v>27</v>
      </c>
      <c r="E2469" s="14" t="s">
        <v>1466</v>
      </c>
      <c r="F2469" s="10">
        <v>146.5</v>
      </c>
      <c r="G2469" s="10"/>
      <c r="H2469" s="15" t="s">
        <v>2926</v>
      </c>
      <c r="I2469" s="14" t="s">
        <v>5090</v>
      </c>
      <c r="J2469" s="20" t="s">
        <v>6172</v>
      </c>
    </row>
    <row r="2470" spans="1:10" ht="30" hidden="1" x14ac:dyDescent="0.25">
      <c r="A2470" s="15" t="s">
        <v>2932</v>
      </c>
      <c r="B2470" s="5" t="str">
        <f>HYPERLINK(Table1[[#This Row],[Link]], Table1[[#This Row],[Pattern w/out Hyperlink]])</f>
        <v>Circle Jacquard</v>
      </c>
      <c r="C2470" s="33">
        <f t="shared" si="38"/>
        <v>14</v>
      </c>
      <c r="D2470" s="14" t="s">
        <v>27</v>
      </c>
      <c r="E2470" s="14" t="s">
        <v>1466</v>
      </c>
      <c r="F2470" s="10">
        <v>152.75</v>
      </c>
      <c r="G2470" s="10"/>
      <c r="H2470" s="15" t="s">
        <v>2934</v>
      </c>
      <c r="I2470" s="14" t="s">
        <v>0</v>
      </c>
      <c r="J2470" s="20" t="s">
        <v>5447</v>
      </c>
    </row>
    <row r="2471" spans="1:10" hidden="1" x14ac:dyDescent="0.25">
      <c r="A2471" s="15" t="s">
        <v>2955</v>
      </c>
      <c r="B2471" s="5" t="str">
        <f>HYPERLINK(Table1[[#This Row],[Link]], Table1[[#This Row],[Pattern w/out Hyperlink]])</f>
        <v>Felt 2mm</v>
      </c>
      <c r="C2471" s="33">
        <f t="shared" si="38"/>
        <v>14</v>
      </c>
      <c r="D2471" s="14" t="s">
        <v>27</v>
      </c>
      <c r="E2471" s="14" t="s">
        <v>1466</v>
      </c>
      <c r="F2471" s="10">
        <v>152.75</v>
      </c>
      <c r="G2471" s="10"/>
      <c r="H2471" s="15" t="s">
        <v>2956</v>
      </c>
      <c r="I2471" s="14" t="s">
        <v>1598</v>
      </c>
      <c r="J2471" s="20" t="s">
        <v>5208</v>
      </c>
    </row>
    <row r="2472" spans="1:10" ht="30" hidden="1" x14ac:dyDescent="0.25">
      <c r="A2472" s="15" t="s">
        <v>2993</v>
      </c>
      <c r="B2472" s="5" t="str">
        <f>HYPERLINK(Table1[[#This Row],[Link]], Table1[[#This Row],[Pattern w/out Hyperlink]])</f>
        <v>Lambert</v>
      </c>
      <c r="C2472" s="33">
        <f t="shared" si="38"/>
        <v>14</v>
      </c>
      <c r="D2472" s="14" t="s">
        <v>27</v>
      </c>
      <c r="E2472" s="14" t="s">
        <v>1466</v>
      </c>
      <c r="F2472" s="10">
        <v>151.5</v>
      </c>
      <c r="G2472" s="10"/>
      <c r="H2472" s="15" t="s">
        <v>2994</v>
      </c>
      <c r="I2472" s="14" t="s">
        <v>5090</v>
      </c>
      <c r="J2472" s="20" t="s">
        <v>6181</v>
      </c>
    </row>
    <row r="2473" spans="1:10" hidden="1" x14ac:dyDescent="0.25">
      <c r="A2473" s="15" t="s">
        <v>8139</v>
      </c>
      <c r="B2473" s="30" t="str">
        <f>HYPERLINK(Table1[[#This Row],[Link]], Table1[[#This Row],[Pattern w/out Hyperlink]])</f>
        <v>Alter Ego</v>
      </c>
      <c r="C2473" s="14">
        <f t="shared" si="38"/>
        <v>14</v>
      </c>
      <c r="D2473" s="14" t="s">
        <v>2668</v>
      </c>
      <c r="E2473" s="14" t="s">
        <v>1466</v>
      </c>
      <c r="F2473" s="10">
        <v>148</v>
      </c>
      <c r="G2473" s="10"/>
      <c r="H2473" s="8" t="s">
        <v>8140</v>
      </c>
      <c r="I2473" s="14" t="s">
        <v>0</v>
      </c>
      <c r="J2473" s="20" t="s">
        <v>5754</v>
      </c>
    </row>
    <row r="2474" spans="1:10" ht="30" hidden="1" x14ac:dyDescent="0.25">
      <c r="A2474" s="15" t="s">
        <v>8161</v>
      </c>
      <c r="B2474" s="30" t="str">
        <f>HYPERLINK(Table1[[#This Row],[Link]], Table1[[#This Row],[Pattern w/out Hyperlink]])</f>
        <v>Biscayne by Alejandro Cardenas</v>
      </c>
      <c r="C2474" s="14">
        <f t="shared" si="38"/>
        <v>14</v>
      </c>
      <c r="D2474" s="14" t="s">
        <v>2668</v>
      </c>
      <c r="E2474" s="14" t="s">
        <v>1466</v>
      </c>
      <c r="F2474" s="10">
        <v>155</v>
      </c>
      <c r="G2474" s="10"/>
      <c r="H2474" s="8" t="s">
        <v>8162</v>
      </c>
      <c r="I2474" s="14" t="s">
        <v>0</v>
      </c>
      <c r="J2474" s="20" t="s">
        <v>8163</v>
      </c>
    </row>
    <row r="2475" spans="1:10" hidden="1" x14ac:dyDescent="0.25">
      <c r="A2475" s="15" t="s">
        <v>8251</v>
      </c>
      <c r="B2475" s="30" t="str">
        <f>HYPERLINK(Table1[[#This Row],[Link]], Table1[[#This Row],[Pattern w/out Hyperlink]])</f>
        <v>Eclat Weave by Anni Albers, 1974</v>
      </c>
      <c r="C2475" s="14">
        <f t="shared" si="38"/>
        <v>14</v>
      </c>
      <c r="D2475" s="14" t="s">
        <v>2668</v>
      </c>
      <c r="E2475" s="14" t="s">
        <v>1466</v>
      </c>
      <c r="F2475" s="10">
        <v>148.75</v>
      </c>
      <c r="G2475" s="10"/>
      <c r="H2475" s="8" t="s">
        <v>8252</v>
      </c>
      <c r="I2475" s="14" t="s">
        <v>0</v>
      </c>
      <c r="J2475" s="20" t="s">
        <v>8253</v>
      </c>
    </row>
    <row r="2476" spans="1:10" hidden="1" x14ac:dyDescent="0.25">
      <c r="A2476" s="15" t="s">
        <v>8258</v>
      </c>
      <c r="B2476" s="30" t="str">
        <f>HYPERLINK(Table1[[#This Row],[Link]], Table1[[#This Row],[Pattern w/out Hyperlink]])</f>
        <v>Fancy Twill</v>
      </c>
      <c r="C2476" s="14">
        <f t="shared" si="38"/>
        <v>14</v>
      </c>
      <c r="D2476" s="14" t="s">
        <v>2668</v>
      </c>
      <c r="E2476" s="14" t="s">
        <v>1466</v>
      </c>
      <c r="F2476" s="10">
        <v>152.25</v>
      </c>
      <c r="G2476" s="10"/>
      <c r="H2476" s="8" t="s">
        <v>8259</v>
      </c>
      <c r="I2476" s="14" t="s">
        <v>5090</v>
      </c>
      <c r="J2476" s="20" t="s">
        <v>8260</v>
      </c>
    </row>
    <row r="2477" spans="1:10" ht="30" hidden="1" x14ac:dyDescent="0.25">
      <c r="A2477" s="15" t="s">
        <v>8294</v>
      </c>
      <c r="B2477" s="30" t="str">
        <f>HYPERLINK(Table1[[#This Row],[Link]], Table1[[#This Row],[Pattern w/out Hyperlink]])</f>
        <v>In Stitches</v>
      </c>
      <c r="C2477" s="14">
        <f t="shared" si="38"/>
        <v>14</v>
      </c>
      <c r="D2477" s="14" t="s">
        <v>2668</v>
      </c>
      <c r="E2477" s="14" t="s">
        <v>1466</v>
      </c>
      <c r="F2477" s="10">
        <v>150.75</v>
      </c>
      <c r="G2477" s="10"/>
      <c r="H2477" s="8" t="s">
        <v>8295</v>
      </c>
      <c r="I2477" s="14" t="s">
        <v>0</v>
      </c>
      <c r="J2477" s="20" t="s">
        <v>8296</v>
      </c>
    </row>
    <row r="2478" spans="1:10" ht="30" hidden="1" x14ac:dyDescent="0.25">
      <c r="A2478" s="15" t="s">
        <v>8323</v>
      </c>
      <c r="B2478" s="30" t="str">
        <f>HYPERLINK(Table1[[#This Row],[Link]], Table1[[#This Row],[Pattern w/out Hyperlink]])</f>
        <v>Looped In</v>
      </c>
      <c r="C2478" s="14">
        <f t="shared" si="38"/>
        <v>14</v>
      </c>
      <c r="D2478" s="14" t="s">
        <v>2668</v>
      </c>
      <c r="E2478" s="14" t="s">
        <v>1466</v>
      </c>
      <c r="F2478" s="10">
        <v>145.25</v>
      </c>
      <c r="G2478" s="10"/>
      <c r="H2478" s="8" t="s">
        <v>8324</v>
      </c>
      <c r="I2478" s="14" t="s">
        <v>5090</v>
      </c>
      <c r="J2478" s="20" t="s">
        <v>8327</v>
      </c>
    </row>
    <row r="2479" spans="1:10" hidden="1" x14ac:dyDescent="0.25">
      <c r="A2479" s="15" t="s">
        <v>3552</v>
      </c>
      <c r="B2479" s="30" t="str">
        <f>HYPERLINK(Table1[[#This Row],[Link]], Table1[[#This Row],[Pattern w/out Hyperlink]])</f>
        <v>Balder 3</v>
      </c>
      <c r="C2479" s="33">
        <f t="shared" si="38"/>
        <v>14</v>
      </c>
      <c r="D2479" s="14" t="s">
        <v>3509</v>
      </c>
      <c r="E2479" s="14" t="s">
        <v>1466</v>
      </c>
      <c r="F2479" s="10">
        <f>Table1[[#This Row],[USD Pricing]]*Exchange!$A$1</f>
        <v>151.19999999999999</v>
      </c>
      <c r="G2479" s="10">
        <v>108</v>
      </c>
      <c r="H2479" s="8" t="s">
        <v>3615</v>
      </c>
      <c r="I2479" s="14" t="s">
        <v>1598</v>
      </c>
      <c r="J2479" s="20" t="s">
        <v>5559</v>
      </c>
    </row>
    <row r="2480" spans="1:10" hidden="1" x14ac:dyDescent="0.25">
      <c r="A2480" s="15" t="s">
        <v>3508</v>
      </c>
      <c r="B2480" s="30" t="str">
        <f>HYPERLINK(Table1[[#This Row],[Link]], Table1[[#This Row],[Pattern w/out Hyperlink]])</f>
        <v>Coda 2</v>
      </c>
      <c r="C2480" s="33">
        <f t="shared" si="38"/>
        <v>14</v>
      </c>
      <c r="D2480" s="14" t="s">
        <v>3509</v>
      </c>
      <c r="E2480" s="14" t="s">
        <v>1466</v>
      </c>
      <c r="F2480" s="10">
        <f>Table1[[#This Row],[USD Pricing]]*Exchange!$A$1</f>
        <v>145.22200000000001</v>
      </c>
      <c r="G2480" s="10">
        <v>103.73</v>
      </c>
      <c r="H2480" s="8" t="s">
        <v>3567</v>
      </c>
      <c r="I2480" s="14" t="s">
        <v>1598</v>
      </c>
      <c r="J2480" s="20" t="s">
        <v>5436</v>
      </c>
    </row>
    <row r="2481" spans="1:10" hidden="1" x14ac:dyDescent="0.25">
      <c r="A2481" s="15" t="s">
        <v>5124</v>
      </c>
      <c r="B2481" s="30" t="str">
        <f>HYPERLINK(Table1[[#This Row],[Link]], Table1[[#This Row],[Pattern w/out Hyperlink]])</f>
        <v>Drop</v>
      </c>
      <c r="C2481" s="33">
        <f t="shared" si="38"/>
        <v>14</v>
      </c>
      <c r="D2481" s="14" t="s">
        <v>3509</v>
      </c>
      <c r="E2481" s="14" t="s">
        <v>1466</v>
      </c>
      <c r="F2481" s="10">
        <f>Table1[[#This Row],[USD Pricing]]*Exchange!$A$1</f>
        <v>149.31</v>
      </c>
      <c r="G2481" s="10">
        <v>106.65</v>
      </c>
      <c r="H2481" s="8" t="s">
        <v>5125</v>
      </c>
      <c r="I2481" s="14" t="s">
        <v>0</v>
      </c>
      <c r="J2481" s="20" t="s">
        <v>5561</v>
      </c>
    </row>
    <row r="2482" spans="1:10" hidden="1" x14ac:dyDescent="0.25">
      <c r="A2482" s="15" t="s">
        <v>769</v>
      </c>
      <c r="B2482" s="30" t="str">
        <f>HYPERLINK(Table1[[#This Row],[Link]], Table1[[#This Row],[Pattern w/out Hyperlink]])</f>
        <v>Razzle Dazzle</v>
      </c>
      <c r="C2482" s="33">
        <f t="shared" si="38"/>
        <v>14</v>
      </c>
      <c r="D2482" s="14" t="s">
        <v>3509</v>
      </c>
      <c r="E2482" s="14" t="s">
        <v>1466</v>
      </c>
      <c r="F2482" s="10">
        <f>Table1[[#This Row],[USD Pricing]]*Exchange!$A$1</f>
        <v>149.31</v>
      </c>
      <c r="G2482" s="10">
        <v>106.65</v>
      </c>
      <c r="H2482" s="8" t="s">
        <v>3610</v>
      </c>
      <c r="I2482" s="14" t="s">
        <v>5090</v>
      </c>
      <c r="J2482" s="20" t="s">
        <v>5561</v>
      </c>
    </row>
    <row r="2483" spans="1:10" ht="28.5" hidden="1" x14ac:dyDescent="0.25">
      <c r="A2483" s="15" t="s">
        <v>3549</v>
      </c>
      <c r="B2483" s="30" t="str">
        <f>HYPERLINK(Table1[[#This Row],[Link]], Table1[[#This Row],[Pattern w/out Hyperlink]])</f>
        <v>Sprinkles</v>
      </c>
      <c r="C2483" s="33">
        <f t="shared" si="38"/>
        <v>14</v>
      </c>
      <c r="D2483" s="14" t="s">
        <v>3509</v>
      </c>
      <c r="E2483" s="14" t="s">
        <v>1466</v>
      </c>
      <c r="F2483" s="10">
        <f>Table1[[#This Row],[USD Pricing]]*Exchange!$A$1</f>
        <v>151.19999999999999</v>
      </c>
      <c r="G2483" s="10">
        <v>108</v>
      </c>
      <c r="H2483" s="8" t="s">
        <v>3611</v>
      </c>
      <c r="I2483" s="14" t="s">
        <v>1598</v>
      </c>
      <c r="J2483" s="20" t="s">
        <v>5573</v>
      </c>
    </row>
    <row r="2484" spans="1:10" ht="28.5" hidden="1" x14ac:dyDescent="0.25">
      <c r="A2484" s="15" t="s">
        <v>3395</v>
      </c>
      <c r="B2484" s="5" t="str">
        <f>HYPERLINK(Table1[[#This Row],[Link]], Table1[[#This Row],[Pattern w/out Hyperlink]])</f>
        <v>Micro Bubbly</v>
      </c>
      <c r="C2484" s="33">
        <f t="shared" si="38"/>
        <v>14</v>
      </c>
      <c r="D2484" s="14" t="s">
        <v>1469</v>
      </c>
      <c r="E2484" s="14" t="s">
        <v>1466</v>
      </c>
      <c r="F2484" s="10">
        <v>154</v>
      </c>
      <c r="G2484" s="10"/>
      <c r="H2484" s="8" t="s">
        <v>3396</v>
      </c>
      <c r="I2484" s="14" t="s">
        <v>5090</v>
      </c>
      <c r="J2484" s="20" t="s">
        <v>5613</v>
      </c>
    </row>
    <row r="2485" spans="1:10" ht="30" hidden="1" x14ac:dyDescent="0.25">
      <c r="A2485" s="15" t="s">
        <v>8496</v>
      </c>
      <c r="B2485" s="30" t="str">
        <f>HYPERLINK(Table1[[#This Row],[Link]], Table1[[#This Row],[Pattern w/out Hyperlink]])</f>
        <v>Adaptation</v>
      </c>
      <c r="C2485" s="14">
        <f t="shared" si="38"/>
        <v>14</v>
      </c>
      <c r="D2485" s="14" t="s">
        <v>8491</v>
      </c>
      <c r="E2485" s="14" t="s">
        <v>1466</v>
      </c>
      <c r="F2485" s="10">
        <v>149</v>
      </c>
      <c r="G2485" s="10"/>
      <c r="H2485" s="8" t="s">
        <v>8497</v>
      </c>
      <c r="I2485" s="14" t="s">
        <v>0</v>
      </c>
      <c r="J2485" s="20" t="s">
        <v>5162</v>
      </c>
    </row>
    <row r="2486" spans="1:10" hidden="1" x14ac:dyDescent="0.25">
      <c r="A2486" s="15" t="s">
        <v>8569</v>
      </c>
      <c r="B2486" s="30" t="str">
        <f>HYPERLINK(Table1[[#This Row],[Link]], Table1[[#This Row],[Pattern w/out Hyperlink]])</f>
        <v>Fleece</v>
      </c>
      <c r="C2486" s="14">
        <f t="shared" si="38"/>
        <v>14</v>
      </c>
      <c r="D2486" s="14" t="s">
        <v>8491</v>
      </c>
      <c r="E2486" s="14" t="s">
        <v>1466</v>
      </c>
      <c r="F2486" s="10">
        <v>146</v>
      </c>
      <c r="G2486" s="10"/>
      <c r="H2486" s="8" t="s">
        <v>8570</v>
      </c>
      <c r="I2486" s="14" t="s">
        <v>5090</v>
      </c>
      <c r="J2486" s="20" t="s">
        <v>8571</v>
      </c>
    </row>
    <row r="2487" spans="1:10" ht="30" hidden="1" x14ac:dyDescent="0.25">
      <c r="A2487" s="15" t="s">
        <v>2047</v>
      </c>
      <c r="B2487" s="30" t="str">
        <f>HYPERLINK(Table1[[#This Row],[Link]], Table1[[#This Row],[Pattern w/out Hyperlink]])</f>
        <v>Arcade</v>
      </c>
      <c r="C2487" s="33">
        <f t="shared" si="38"/>
        <v>14</v>
      </c>
      <c r="D2487" s="14" t="s">
        <v>23</v>
      </c>
      <c r="E2487" s="14" t="s">
        <v>1466</v>
      </c>
      <c r="F2487" s="10">
        <v>146.5</v>
      </c>
      <c r="G2487" s="10"/>
      <c r="H2487" s="8" t="s">
        <v>4341</v>
      </c>
      <c r="I2487" s="14" t="s">
        <v>0</v>
      </c>
      <c r="J2487" s="20" t="s">
        <v>5634</v>
      </c>
    </row>
    <row r="2488" spans="1:10" ht="28.5" hidden="1" x14ac:dyDescent="0.25">
      <c r="A2488" s="15" t="s">
        <v>5645</v>
      </c>
      <c r="B2488" s="30" t="str">
        <f>HYPERLINK(Table1[[#This Row],[Link]], Table1[[#This Row],[Pattern w/out Hyperlink]])</f>
        <v>Bright Angle by Scholten &amp; Baijings</v>
      </c>
      <c r="C2488" s="33">
        <f t="shared" si="38"/>
        <v>14</v>
      </c>
      <c r="D2488" s="14" t="s">
        <v>23</v>
      </c>
      <c r="E2488" s="14" t="s">
        <v>1466</v>
      </c>
      <c r="F2488" s="10">
        <v>155</v>
      </c>
      <c r="G2488" s="10"/>
      <c r="H2488" s="8" t="s">
        <v>4353</v>
      </c>
      <c r="I2488" s="14" t="s">
        <v>0</v>
      </c>
      <c r="J2488" s="20" t="s">
        <v>5646</v>
      </c>
    </row>
    <row r="2489" spans="1:10" ht="28.5" hidden="1" x14ac:dyDescent="0.25">
      <c r="A2489" s="15" t="s">
        <v>5647</v>
      </c>
      <c r="B2489" s="30" t="str">
        <f>HYPERLINK(Table1[[#This Row],[Link]], Table1[[#This Row],[Pattern w/out Hyperlink]])</f>
        <v>Bright Cube by Scholten &amp; Baijings</v>
      </c>
      <c r="C2489" s="33">
        <f t="shared" si="38"/>
        <v>14</v>
      </c>
      <c r="D2489" s="14" t="s">
        <v>23</v>
      </c>
      <c r="E2489" s="14" t="s">
        <v>1466</v>
      </c>
      <c r="F2489" s="10">
        <v>155</v>
      </c>
      <c r="G2489" s="10"/>
      <c r="H2489" s="8" t="s">
        <v>4354</v>
      </c>
      <c r="I2489" s="14" t="s">
        <v>0</v>
      </c>
      <c r="J2489" s="20" t="s">
        <v>5646</v>
      </c>
    </row>
    <row r="2490" spans="1:10" hidden="1" x14ac:dyDescent="0.25">
      <c r="A2490" s="15" t="s">
        <v>5648</v>
      </c>
      <c r="B2490" s="30" t="str">
        <f>HYPERLINK(Table1[[#This Row],[Link]], Table1[[#This Row],[Pattern w/out Hyperlink]])</f>
        <v>Bright Grid by Scholten &amp; Baijings</v>
      </c>
      <c r="C2490" s="33">
        <f t="shared" si="38"/>
        <v>14</v>
      </c>
      <c r="D2490" s="14" t="s">
        <v>23</v>
      </c>
      <c r="E2490" s="14" t="s">
        <v>1466</v>
      </c>
      <c r="F2490" s="10">
        <v>155</v>
      </c>
      <c r="G2490" s="10"/>
      <c r="H2490" s="8" t="s">
        <v>4355</v>
      </c>
      <c r="I2490" s="14" t="s">
        <v>0</v>
      </c>
      <c r="J2490" s="20" t="s">
        <v>5649</v>
      </c>
    </row>
    <row r="2491" spans="1:10" hidden="1" x14ac:dyDescent="0.25">
      <c r="A2491" s="15" t="s">
        <v>5667</v>
      </c>
      <c r="B2491" s="38" t="str">
        <f>HYPERLINK(Table1[[#This Row],[Link]], Table1[[#This Row],[Pattern w/out Hyperlink]])</f>
        <v>Darning Sampler by Scholten &amp; Baijings</v>
      </c>
      <c r="C2491" s="33">
        <f t="shared" si="38"/>
        <v>14</v>
      </c>
      <c r="D2491" s="14" t="s">
        <v>23</v>
      </c>
      <c r="E2491" s="14" t="s">
        <v>1466</v>
      </c>
      <c r="F2491" s="10">
        <v>146.5</v>
      </c>
      <c r="G2491" s="10"/>
      <c r="H2491" s="8" t="s">
        <v>4386</v>
      </c>
      <c r="I2491" s="14" t="s">
        <v>0</v>
      </c>
      <c r="J2491" s="20" t="s">
        <v>5668</v>
      </c>
    </row>
    <row r="2492" spans="1:10" hidden="1" x14ac:dyDescent="0.25">
      <c r="A2492" s="15" t="s">
        <v>4470</v>
      </c>
      <c r="B2492" s="30" t="str">
        <f>HYPERLINK(Table1[[#This Row],[Link]], Table1[[#This Row],[Pattern w/out Hyperlink]])</f>
        <v>Mechanism</v>
      </c>
      <c r="C2492" s="33">
        <f t="shared" si="38"/>
        <v>14</v>
      </c>
      <c r="D2492" s="14" t="s">
        <v>23</v>
      </c>
      <c r="E2492" s="14" t="s">
        <v>1466</v>
      </c>
      <c r="F2492" s="10">
        <v>148</v>
      </c>
      <c r="G2492" s="10"/>
      <c r="H2492" s="8" t="s">
        <v>4471</v>
      </c>
      <c r="I2492" s="14" t="s">
        <v>0</v>
      </c>
      <c r="J2492" s="20" t="s">
        <v>5144</v>
      </c>
    </row>
    <row r="2493" spans="1:10" ht="30" hidden="1" x14ac:dyDescent="0.25">
      <c r="A2493" s="15" t="s">
        <v>5742</v>
      </c>
      <c r="B2493" s="30" t="str">
        <f>HYPERLINK(Table1[[#This Row],[Link]], Table1[[#This Row],[Pattern w/out Hyperlink]])</f>
        <v>Mesh by Scholten &amp; Baijings</v>
      </c>
      <c r="C2493" s="33">
        <f t="shared" si="38"/>
        <v>14</v>
      </c>
      <c r="D2493" s="14" t="s">
        <v>23</v>
      </c>
      <c r="E2493" s="14" t="s">
        <v>1466</v>
      </c>
      <c r="F2493" s="10">
        <v>155</v>
      </c>
      <c r="G2493" s="10"/>
      <c r="H2493" s="8" t="s">
        <v>4475</v>
      </c>
      <c r="I2493" s="14" t="s">
        <v>0</v>
      </c>
      <c r="J2493" s="20" t="s">
        <v>5743</v>
      </c>
    </row>
    <row r="2494" spans="1:10" hidden="1" x14ac:dyDescent="0.25">
      <c r="A2494" s="15" t="s">
        <v>5755</v>
      </c>
      <c r="B2494" s="30" t="str">
        <f>HYPERLINK(Table1[[#This Row],[Link]], Table1[[#This Row],[Pattern w/out Hyperlink]])</f>
        <v>Moonsoon by Sonnhild Kestler</v>
      </c>
      <c r="C2494" s="33">
        <f t="shared" si="38"/>
        <v>14</v>
      </c>
      <c r="D2494" s="14" t="s">
        <v>23</v>
      </c>
      <c r="E2494" s="14" t="s">
        <v>1466</v>
      </c>
      <c r="F2494" s="10">
        <v>146.5</v>
      </c>
      <c r="G2494" s="10"/>
      <c r="H2494" s="8" t="s">
        <v>4489</v>
      </c>
      <c r="I2494" s="14" t="s">
        <v>0</v>
      </c>
      <c r="J2494" s="20" t="s">
        <v>5756</v>
      </c>
    </row>
    <row r="2495" spans="1:10" hidden="1" x14ac:dyDescent="0.25">
      <c r="A2495" s="15" t="s">
        <v>5797</v>
      </c>
      <c r="B2495" s="30" t="str">
        <f>HYPERLINK(Table1[[#This Row],[Link]], Table1[[#This Row],[Pattern w/out Hyperlink]])</f>
        <v>Shake by Bertjan Pot</v>
      </c>
      <c r="C2495" s="33">
        <f t="shared" si="38"/>
        <v>14</v>
      </c>
      <c r="D2495" s="14" t="s">
        <v>23</v>
      </c>
      <c r="E2495" s="14" t="s">
        <v>1466</v>
      </c>
      <c r="F2495" s="10">
        <v>155</v>
      </c>
      <c r="G2495" s="10"/>
      <c r="H2495" s="8" t="s">
        <v>4539</v>
      </c>
      <c r="I2495" s="14" t="s">
        <v>0</v>
      </c>
      <c r="J2495" s="20" t="s">
        <v>5796</v>
      </c>
    </row>
    <row r="2496" spans="1:10" ht="30" hidden="1" x14ac:dyDescent="0.25">
      <c r="A2496" s="15" t="s">
        <v>944</v>
      </c>
      <c r="B2496" s="30" t="str">
        <f>HYPERLINK(Table1[[#This Row],[Link]], Table1[[#This Row],[Pattern w/out Hyperlink]])</f>
        <v>Study</v>
      </c>
      <c r="C2496" s="33">
        <f t="shared" si="38"/>
        <v>14</v>
      </c>
      <c r="D2496" s="14" t="s">
        <v>23</v>
      </c>
      <c r="E2496" s="14" t="s">
        <v>1466</v>
      </c>
      <c r="F2496" s="10">
        <v>148</v>
      </c>
      <c r="G2496" s="10"/>
      <c r="H2496" s="8" t="s">
        <v>4554</v>
      </c>
      <c r="I2496" s="14" t="s">
        <v>0</v>
      </c>
      <c r="J2496" s="20" t="s">
        <v>5447</v>
      </c>
    </row>
    <row r="2497" spans="1:10" hidden="1" x14ac:dyDescent="0.25">
      <c r="A2497" s="15" t="s">
        <v>4555</v>
      </c>
      <c r="B2497" s="30" t="str">
        <f>HYPERLINK(Table1[[#This Row],[Link]], Table1[[#This Row],[Pattern w/out Hyperlink]])</f>
        <v>Sundry</v>
      </c>
      <c r="C2497" s="33">
        <f t="shared" si="38"/>
        <v>14</v>
      </c>
      <c r="D2497" s="14" t="s">
        <v>23</v>
      </c>
      <c r="E2497" s="14" t="s">
        <v>1466</v>
      </c>
      <c r="F2497" s="10">
        <v>146.5</v>
      </c>
      <c r="G2497" s="10"/>
      <c r="H2497" s="8" t="s">
        <v>4556</v>
      </c>
      <c r="I2497" s="14" t="s">
        <v>0</v>
      </c>
      <c r="J2497" s="20" t="s">
        <v>5807</v>
      </c>
    </row>
    <row r="2498" spans="1:10" hidden="1" x14ac:dyDescent="0.25">
      <c r="A2498" s="15" t="s">
        <v>4558</v>
      </c>
      <c r="B2498" s="30" t="str">
        <f>HYPERLINK(Table1[[#This Row],[Link]], Table1[[#This Row],[Pattern w/out Hyperlink]])</f>
        <v>Swathe</v>
      </c>
      <c r="C2498" s="33">
        <f t="shared" ref="C2498:C2561" si="39">IF(F2498&lt;=$L$1,$K$1,IF(AND(F2498&gt;=$L$2,F2498&lt;=$M$2),$K$2,IF(AND(F2498&gt;=$L$3,F2498&lt;=$M$3),$K$3,IF(AND(F2498&gt;=$L$4,F2498&lt;=$M$4),$K$4,IF(AND(F2498&gt;=$L$5,F2498&lt;=$M$5),$K$5,IF(AND(F2498&gt;=$L$6,F2498&lt;=$M$6),$K$6,IF(AND(F2498&gt;=$L$7,F2498&lt;=$M$7),$K$7,IF(AND(F2498&gt;=$L$8,F2498&lt;=$M$8),$K$8,IF(AND(F2498&gt;=$L$9,F2498&lt;=$M$9),$K$9,IF(AND(F2498&gt;$L$10,F2498&lt;=$M$10),$K$10,IF(AND(F2498&gt;=$L$11,F2498&lt;=$M$11),$K$11,IF(AND(F2498&gt;=$L$12,F2498&lt;=$M$12),$K$12,IF(AND(F2498&gt;=$L$13,F2498&lt;=$M$13),$K$13,IF(AND(F2498&gt;=$L$14,F2498&lt;=$M$14),$K$14,IF(AND(F2498&gt;=$L$15,F2498&lt;=$M$15),$K$15,IF(AND(F2498&gt;=$L$16,F2498&lt;=$M$16),$K$16,IF(AND(F2498&gt;=$L$17,F2498&lt;=$M$17),$K$17,IF(AND(F2498&gt;=$L$18,F2498&lt;=$M$18),$K$18,IF(AND(F2498&gt;=$L$19,F2498&lt;=$M$19),$K$19,IF(AND(F2498&gt;=$L$20,F2498&lt;=$M$20),$K$20,IF(AND(F2498&gt;=$L$21,F2498&lt;=$M$21),$K$21,IF(AND(F2498&gt;=$L$22,F2498&lt;=$M$22),$K$22,IF(AND(F2498&gt;=$L$23,F2498&lt;=$M$23),$K$23,IF(AND(F2498&gt;=$L$24,F2498&lt;=$M$24),$K$24,IF(AND(F2498&gt;=$L$25,F2498&lt;=$M$25),$K$25,IF(AND(F2498&gt;=$L$26,F2498&lt;=$M$26),$K$26,IF(AND(F2498&gt;=$L$27,F2498&lt;=$M$27),$K$27,IF(AND(F2498&gt;=$L$28,F2498&lt;=$M$28),$K$28,IF(AND(F2498&gt;=$L$29,F2498&lt;=$M$29),$K$29,IF(AND(F2498&gt;=$L$30,F2498&lt;=$M$30),$K$30,IF(AND(F2498&gt;=$L$31,F2498&lt;=$M$31),$K$31,IF(AND(F2498&gt;=$L$32,F2498&lt;=$M$32),$K$32,""))))))))))))))))))))))))))))))))</f>
        <v>14</v>
      </c>
      <c r="D2498" s="14" t="s">
        <v>23</v>
      </c>
      <c r="E2498" s="14" t="s">
        <v>1466</v>
      </c>
      <c r="F2498" s="10">
        <v>155</v>
      </c>
      <c r="G2498" s="10"/>
      <c r="H2498" s="8" t="s">
        <v>4559</v>
      </c>
      <c r="I2498" s="14" t="s">
        <v>5090</v>
      </c>
      <c r="J2498" s="20" t="s">
        <v>5809</v>
      </c>
    </row>
    <row r="2499" spans="1:10" hidden="1" x14ac:dyDescent="0.25">
      <c r="A2499" s="15" t="s">
        <v>5815</v>
      </c>
      <c r="B2499" s="30" t="str">
        <f>HYPERLINK(Table1[[#This Row],[Link]], Table1[[#This Row],[Pattern w/out Hyperlink]])</f>
        <v>Tracery by Scholten &amp; Baijings</v>
      </c>
      <c r="C2499" s="33">
        <f t="shared" si="39"/>
        <v>14</v>
      </c>
      <c r="D2499" s="14" t="s">
        <v>23</v>
      </c>
      <c r="E2499" s="14" t="s">
        <v>1466</v>
      </c>
      <c r="F2499" s="10">
        <v>145.25</v>
      </c>
      <c r="G2499" s="10"/>
      <c r="H2499" s="8" t="s">
        <v>4570</v>
      </c>
      <c r="I2499" s="14" t="s">
        <v>0</v>
      </c>
      <c r="J2499" s="20" t="s">
        <v>5816</v>
      </c>
    </row>
    <row r="2500" spans="1:10" hidden="1" x14ac:dyDescent="0.25">
      <c r="A2500" s="15" t="s">
        <v>5819</v>
      </c>
      <c r="B2500" s="30" t="str">
        <f>HYPERLINK(Table1[[#This Row],[Link]], Table1[[#This Row],[Pattern w/out Hyperlink]])</f>
        <v>Twist by Bertjan Pot</v>
      </c>
      <c r="C2500" s="33">
        <f t="shared" si="39"/>
        <v>14</v>
      </c>
      <c r="D2500" s="14" t="s">
        <v>23</v>
      </c>
      <c r="E2500" s="14" t="s">
        <v>1466</v>
      </c>
      <c r="F2500" s="10">
        <v>155</v>
      </c>
      <c r="G2500" s="10"/>
      <c r="H2500" s="8" t="s">
        <v>4579</v>
      </c>
      <c r="I2500" s="14" t="s">
        <v>0</v>
      </c>
      <c r="J2500" s="20" t="s">
        <v>5796</v>
      </c>
    </row>
    <row r="2501" spans="1:10" hidden="1" x14ac:dyDescent="0.25">
      <c r="A2501" s="15" t="s">
        <v>3164</v>
      </c>
      <c r="B2501" s="5" t="str">
        <f>HYPERLINK(Table1[[#This Row],[Link]], Table1[[#This Row],[Pattern w/out Hyperlink]])</f>
        <v>Almanac</v>
      </c>
      <c r="C2501" s="33">
        <f t="shared" si="39"/>
        <v>14</v>
      </c>
      <c r="D2501" s="14" t="s">
        <v>28</v>
      </c>
      <c r="E2501" s="14" t="s">
        <v>1466</v>
      </c>
      <c r="F2501" s="10">
        <f>Table1[[#This Row],[USD Pricing]]*Exchange!$A$1</f>
        <v>149.79999999999998</v>
      </c>
      <c r="G2501" s="10">
        <v>107</v>
      </c>
      <c r="H2501" s="8" t="s">
        <v>6477</v>
      </c>
      <c r="I2501" s="14" t="s">
        <v>0</v>
      </c>
      <c r="J2501" s="20" t="s">
        <v>5867</v>
      </c>
    </row>
    <row r="2502" spans="1:10" hidden="1" x14ac:dyDescent="0.25">
      <c r="A2502" s="15" t="s">
        <v>3307</v>
      </c>
      <c r="B2502" s="30" t="str">
        <f>HYPERLINK(Table1[[#This Row],[Link]], Table1[[#This Row],[Pattern w/out Hyperlink]])</f>
        <v>Aquavit 536</v>
      </c>
      <c r="C2502" s="33">
        <f t="shared" si="39"/>
        <v>14</v>
      </c>
      <c r="D2502" s="14" t="s">
        <v>28</v>
      </c>
      <c r="E2502" s="14" t="s">
        <v>1466</v>
      </c>
      <c r="F2502" s="10">
        <f>Table1[[#This Row],[USD Pricing]]*Exchange!$A$1</f>
        <v>150.5</v>
      </c>
      <c r="G2502" s="10">
        <v>107.5</v>
      </c>
      <c r="H2502" s="8" t="s">
        <v>6910</v>
      </c>
      <c r="I2502" s="14" t="s">
        <v>0</v>
      </c>
      <c r="J2502" s="20" t="s">
        <v>5444</v>
      </c>
    </row>
    <row r="2503" spans="1:10" hidden="1" x14ac:dyDescent="0.25">
      <c r="A2503" s="15" t="s">
        <v>139</v>
      </c>
      <c r="B2503" s="30" t="str">
        <f>HYPERLINK(Table1[[#This Row],[Link]], Table1[[#This Row],[Pattern w/out Hyperlink]])</f>
        <v>Brisk</v>
      </c>
      <c r="C2503" s="33">
        <f t="shared" si="39"/>
        <v>14</v>
      </c>
      <c r="D2503" s="14" t="s">
        <v>28</v>
      </c>
      <c r="E2503" s="14" t="s">
        <v>1466</v>
      </c>
      <c r="F2503" s="10">
        <f>Table1[[#This Row],[USD Pricing]]*Exchange!$A$1</f>
        <v>145.6</v>
      </c>
      <c r="G2503" s="10">
        <v>104</v>
      </c>
      <c r="H2503" s="8" t="s">
        <v>6296</v>
      </c>
      <c r="I2503" s="14" t="s">
        <v>0</v>
      </c>
      <c r="J2503" s="20" t="s">
        <v>5149</v>
      </c>
    </row>
    <row r="2504" spans="1:10" hidden="1" x14ac:dyDescent="0.25">
      <c r="A2504" s="15" t="s">
        <v>3168</v>
      </c>
      <c r="B2504" s="5" t="str">
        <f>HYPERLINK(Table1[[#This Row],[Link]], Table1[[#This Row],[Pattern w/out Hyperlink]])</f>
        <v>Camber</v>
      </c>
      <c r="C2504" s="33">
        <f t="shared" si="39"/>
        <v>14</v>
      </c>
      <c r="D2504" s="14" t="s">
        <v>28</v>
      </c>
      <c r="E2504" s="14" t="s">
        <v>1466</v>
      </c>
      <c r="F2504" s="10">
        <f>Table1[[#This Row],[USD Pricing]]*Exchange!$A$1</f>
        <v>154.69999999999999</v>
      </c>
      <c r="G2504" s="10">
        <v>110.5</v>
      </c>
      <c r="H2504" s="8" t="s">
        <v>6298</v>
      </c>
      <c r="I2504" s="14" t="s">
        <v>0</v>
      </c>
      <c r="J2504" s="20" t="s">
        <v>5149</v>
      </c>
    </row>
    <row r="2505" spans="1:10" hidden="1" x14ac:dyDescent="0.25">
      <c r="A2505" s="15" t="s">
        <v>6665</v>
      </c>
      <c r="B2505" s="30" t="str">
        <f>HYPERLINK(Table1[[#This Row],[Link]], Table1[[#This Row],[Pattern w/out Hyperlink]])</f>
        <v>Cannes</v>
      </c>
      <c r="C2505" s="33">
        <f t="shared" si="39"/>
        <v>14</v>
      </c>
      <c r="D2505" s="14" t="s">
        <v>28</v>
      </c>
      <c r="E2505" s="14" t="s">
        <v>1466</v>
      </c>
      <c r="F2505" s="10">
        <f>Table1[[#This Row],[USD Pricing]]*Exchange!$A$1</f>
        <v>150.14999999999998</v>
      </c>
      <c r="G2505" s="10">
        <v>107.25</v>
      </c>
      <c r="H2505" s="8" t="s">
        <v>6666</v>
      </c>
      <c r="I2505" s="14" t="s">
        <v>0</v>
      </c>
      <c r="J2505" s="20" t="s">
        <v>6667</v>
      </c>
    </row>
    <row r="2506" spans="1:10" ht="30" hidden="1" x14ac:dyDescent="0.25">
      <c r="A2506" s="15" t="s">
        <v>3171</v>
      </c>
      <c r="B2506" s="5" t="str">
        <f>HYPERLINK(Table1[[#This Row],[Link]], Table1[[#This Row],[Pattern w/out Hyperlink]])</f>
        <v>Chipper</v>
      </c>
      <c r="C2506" s="33">
        <f t="shared" si="39"/>
        <v>14</v>
      </c>
      <c r="D2506" s="14" t="s">
        <v>28</v>
      </c>
      <c r="E2506" s="14" t="s">
        <v>1466</v>
      </c>
      <c r="F2506" s="10">
        <f>Table1[[#This Row],[USD Pricing]]*Exchange!$A$1</f>
        <v>154.69999999999999</v>
      </c>
      <c r="G2506" s="10">
        <v>110.5</v>
      </c>
      <c r="H2506" s="8" t="s">
        <v>6303</v>
      </c>
      <c r="I2506" s="14" t="s">
        <v>0</v>
      </c>
      <c r="J2506" s="20" t="s">
        <v>5149</v>
      </c>
    </row>
    <row r="2507" spans="1:10" ht="28.5" hidden="1" x14ac:dyDescent="0.25">
      <c r="A2507" s="15" t="s">
        <v>3175</v>
      </c>
      <c r="B2507" s="30" t="str">
        <f>HYPERLINK(Table1[[#This Row],[Link]], Table1[[#This Row],[Pattern w/out Hyperlink]])</f>
        <v>Drawing Lines</v>
      </c>
      <c r="C2507" s="33">
        <f t="shared" si="39"/>
        <v>14</v>
      </c>
      <c r="D2507" s="14" t="s">
        <v>28</v>
      </c>
      <c r="E2507" s="14" t="s">
        <v>1466</v>
      </c>
      <c r="F2507" s="10">
        <f>Table1[[#This Row],[USD Pricing]]*Exchange!$A$1</f>
        <v>149.79999999999998</v>
      </c>
      <c r="G2507" s="10">
        <v>107</v>
      </c>
      <c r="H2507" s="8" t="s">
        <v>6326</v>
      </c>
      <c r="I2507" s="14" t="s">
        <v>0</v>
      </c>
      <c r="J2507" s="20" t="s">
        <v>5910</v>
      </c>
    </row>
    <row r="2508" spans="1:10" hidden="1" x14ac:dyDescent="0.25">
      <c r="A2508" s="15" t="s">
        <v>267</v>
      </c>
      <c r="B2508" s="5" t="str">
        <f>HYPERLINK(Table1[[#This Row],[Link]], Table1[[#This Row],[Pattern w/out Hyperlink]])</f>
        <v>Ebb</v>
      </c>
      <c r="C2508" s="33">
        <f t="shared" si="39"/>
        <v>14</v>
      </c>
      <c r="D2508" s="14" t="s">
        <v>28</v>
      </c>
      <c r="E2508" s="14" t="s">
        <v>1466</v>
      </c>
      <c r="F2508" s="10">
        <f>Table1[[#This Row],[USD Pricing]]*Exchange!$A$1</f>
        <v>154.69999999999999</v>
      </c>
      <c r="G2508" s="10">
        <v>110.5</v>
      </c>
      <c r="H2508" s="8" t="s">
        <v>6330</v>
      </c>
      <c r="I2508" s="14" t="s">
        <v>0</v>
      </c>
      <c r="J2508" s="20" t="s">
        <v>5149</v>
      </c>
    </row>
    <row r="2509" spans="1:10" ht="28.5" hidden="1" x14ac:dyDescent="0.25">
      <c r="A2509" s="15" t="s">
        <v>3177</v>
      </c>
      <c r="B2509" s="5" t="str">
        <f>HYPERLINK(Table1[[#This Row],[Link]], Table1[[#This Row],[Pattern w/out Hyperlink]])</f>
        <v>Explore</v>
      </c>
      <c r="C2509" s="33">
        <f t="shared" si="39"/>
        <v>14</v>
      </c>
      <c r="D2509" s="14" t="s">
        <v>28</v>
      </c>
      <c r="E2509" s="14" t="s">
        <v>1466</v>
      </c>
      <c r="F2509" s="10">
        <f>Table1[[#This Row],[USD Pricing]]*Exchange!$A$1</f>
        <v>151.19999999999999</v>
      </c>
      <c r="G2509" s="10">
        <v>108</v>
      </c>
      <c r="H2509" s="8" t="s">
        <v>6335</v>
      </c>
      <c r="I2509" s="14" t="s">
        <v>0</v>
      </c>
      <c r="J2509" s="20" t="s">
        <v>5149</v>
      </c>
    </row>
    <row r="2510" spans="1:10" ht="30" hidden="1" x14ac:dyDescent="0.25">
      <c r="A2510" s="15" t="s">
        <v>6710</v>
      </c>
      <c r="B2510" s="30" t="str">
        <f>HYPERLINK(Table1[[#This Row],[Link]], Table1[[#This Row],[Pattern w/out Hyperlink]])</f>
        <v>Grandeur Uph</v>
      </c>
      <c r="C2510" s="33">
        <f t="shared" si="39"/>
        <v>14</v>
      </c>
      <c r="D2510" s="14" t="s">
        <v>28</v>
      </c>
      <c r="E2510" s="14" t="s">
        <v>1466</v>
      </c>
      <c r="F2510" s="10">
        <f>Table1[[#This Row],[USD Pricing]]*Exchange!$A$1</f>
        <v>151.68999999999997</v>
      </c>
      <c r="G2510" s="10">
        <v>108.35</v>
      </c>
      <c r="H2510" s="8" t="s">
        <v>6711</v>
      </c>
      <c r="I2510" s="14" t="s">
        <v>0</v>
      </c>
      <c r="J2510" s="20" t="s">
        <v>6712</v>
      </c>
    </row>
    <row r="2511" spans="1:10" hidden="1" x14ac:dyDescent="0.25">
      <c r="A2511" s="15" t="s">
        <v>476</v>
      </c>
      <c r="B2511" s="21" t="str">
        <f>HYPERLINK(Table1[[#This Row],[Link]], Table1[[#This Row],[Pattern w/out Hyperlink]])</f>
        <v>Interim</v>
      </c>
      <c r="C2511" s="33">
        <f t="shared" si="39"/>
        <v>14</v>
      </c>
      <c r="D2511" s="14" t="s">
        <v>28</v>
      </c>
      <c r="E2511" s="14" t="s">
        <v>1466</v>
      </c>
      <c r="F2511" s="10">
        <f>Table1[[#This Row],[USD Pricing]]*Exchange!$A$1</f>
        <v>145.6</v>
      </c>
      <c r="G2511" s="10">
        <v>104</v>
      </c>
      <c r="H2511" s="8" t="s">
        <v>6368</v>
      </c>
      <c r="I2511" s="14" t="s">
        <v>0</v>
      </c>
      <c r="J2511" s="20" t="s">
        <v>5909</v>
      </c>
    </row>
    <row r="2512" spans="1:10" hidden="1" x14ac:dyDescent="0.25">
      <c r="A2512" s="15" t="s">
        <v>492</v>
      </c>
      <c r="B2512" s="21" t="str">
        <f>HYPERLINK(Table1[[#This Row],[Link]], Table1[[#This Row],[Pattern w/out Hyperlink]])</f>
        <v>Journal</v>
      </c>
      <c r="C2512" s="33">
        <f t="shared" si="39"/>
        <v>14</v>
      </c>
      <c r="D2512" s="14" t="s">
        <v>28</v>
      </c>
      <c r="E2512" s="14" t="s">
        <v>1466</v>
      </c>
      <c r="F2512" s="10">
        <f>Table1[[#This Row],[USD Pricing]]*Exchange!$A$1</f>
        <v>151.89999999999998</v>
      </c>
      <c r="G2512" s="10">
        <v>108.5</v>
      </c>
      <c r="H2512" s="8" t="s">
        <v>6372</v>
      </c>
      <c r="I2512" s="14" t="s">
        <v>0</v>
      </c>
      <c r="J2512" s="20" t="s">
        <v>5149</v>
      </c>
    </row>
    <row r="2513" spans="1:10" hidden="1" x14ac:dyDescent="0.25">
      <c r="A2513" s="15" t="s">
        <v>3341</v>
      </c>
      <c r="B2513" s="30" t="str">
        <f>HYPERLINK(Table1[[#This Row],[Link]], Table1[[#This Row],[Pattern w/out Hyperlink]])</f>
        <v>Layers 408</v>
      </c>
      <c r="C2513" s="33">
        <f t="shared" si="39"/>
        <v>14</v>
      </c>
      <c r="D2513" s="14" t="s">
        <v>28</v>
      </c>
      <c r="E2513" s="14" t="s">
        <v>1466</v>
      </c>
      <c r="F2513" s="10">
        <f>Table1[[#This Row],[USD Pricing]]*Exchange!$A$1</f>
        <v>147</v>
      </c>
      <c r="G2513" s="10">
        <v>105</v>
      </c>
      <c r="H2513" s="8" t="s">
        <v>6951</v>
      </c>
      <c r="I2513" s="14" t="s">
        <v>0</v>
      </c>
      <c r="J2513" s="20" t="s">
        <v>5143</v>
      </c>
    </row>
    <row r="2514" spans="1:10" hidden="1" x14ac:dyDescent="0.25">
      <c r="A2514" s="15" t="s">
        <v>4011</v>
      </c>
      <c r="B2514" s="30" t="str">
        <f>HYPERLINK(Table1[[#This Row],[Link]], Table1[[#This Row],[Pattern w/out Hyperlink]])</f>
        <v>Modern Plaid 546</v>
      </c>
      <c r="C2514" s="33">
        <f t="shared" si="39"/>
        <v>14</v>
      </c>
      <c r="D2514" s="14" t="s">
        <v>28</v>
      </c>
      <c r="E2514" s="14" t="s">
        <v>1466</v>
      </c>
      <c r="F2514" s="10">
        <f>Table1[[#This Row],[USD Pricing]]*Exchange!$A$1</f>
        <v>149.1</v>
      </c>
      <c r="G2514" s="10">
        <v>106.5</v>
      </c>
      <c r="H2514" s="8" t="s">
        <v>6959</v>
      </c>
      <c r="I2514" s="14" t="s">
        <v>0</v>
      </c>
      <c r="J2514" s="20" t="s">
        <v>5957</v>
      </c>
    </row>
    <row r="2515" spans="1:10" ht="30" hidden="1" x14ac:dyDescent="0.25">
      <c r="A2515" s="15" t="s">
        <v>2591</v>
      </c>
      <c r="B2515" s="5" t="str">
        <f>HYPERLINK(Table1[[#This Row],[Link]], Table1[[#This Row],[Pattern w/out Hyperlink]])</f>
        <v>Panorama</v>
      </c>
      <c r="C2515" s="33">
        <f t="shared" si="39"/>
        <v>14</v>
      </c>
      <c r="D2515" s="14" t="s">
        <v>28</v>
      </c>
      <c r="E2515" s="14" t="s">
        <v>1466</v>
      </c>
      <c r="F2515" s="10">
        <f>Table1[[#This Row],[USD Pricing]]*Exchange!$A$1</f>
        <v>151.89999999999998</v>
      </c>
      <c r="G2515" s="10">
        <v>108.5</v>
      </c>
      <c r="H2515" s="8" t="s">
        <v>6398</v>
      </c>
      <c r="I2515" s="14" t="s">
        <v>0</v>
      </c>
      <c r="J2515" s="20" t="s">
        <v>5967</v>
      </c>
    </row>
    <row r="2516" spans="1:10" ht="28.5" hidden="1" x14ac:dyDescent="0.25">
      <c r="A2516" s="15" t="s">
        <v>3356</v>
      </c>
      <c r="B2516" s="30" t="str">
        <f>HYPERLINK(Table1[[#This Row],[Link]], Table1[[#This Row],[Pattern w/out Hyperlink]])</f>
        <v>Plaza 502</v>
      </c>
      <c r="C2516" s="33">
        <f t="shared" si="39"/>
        <v>14</v>
      </c>
      <c r="D2516" s="14" t="s">
        <v>28</v>
      </c>
      <c r="E2516" s="14" t="s">
        <v>1466</v>
      </c>
      <c r="F2516" s="10">
        <f>Table1[[#This Row],[USD Pricing]]*Exchange!$A$1</f>
        <v>153.29999999999998</v>
      </c>
      <c r="G2516" s="10">
        <v>109.5</v>
      </c>
      <c r="H2516" s="8" t="s">
        <v>6970</v>
      </c>
      <c r="I2516" s="14" t="s">
        <v>5090</v>
      </c>
      <c r="J2516" s="20" t="s">
        <v>5242</v>
      </c>
    </row>
    <row r="2517" spans="1:10" hidden="1" x14ac:dyDescent="0.25">
      <c r="A2517" s="15" t="s">
        <v>796</v>
      </c>
      <c r="B2517" s="5" t="str">
        <f>HYPERLINK(Table1[[#This Row],[Link]], Table1[[#This Row],[Pattern w/out Hyperlink]])</f>
        <v>Roster</v>
      </c>
      <c r="C2517" s="33">
        <f t="shared" si="39"/>
        <v>14</v>
      </c>
      <c r="D2517" s="14" t="s">
        <v>28</v>
      </c>
      <c r="E2517" s="14" t="s">
        <v>1466</v>
      </c>
      <c r="F2517" s="10">
        <f>Table1[[#This Row],[USD Pricing]]*Exchange!$A$1</f>
        <v>149.1</v>
      </c>
      <c r="G2517" s="10">
        <v>106.5</v>
      </c>
      <c r="H2517" s="8" t="s">
        <v>6506</v>
      </c>
      <c r="I2517" s="14" t="s">
        <v>0</v>
      </c>
      <c r="J2517" s="20" t="s">
        <v>5349</v>
      </c>
    </row>
    <row r="2518" spans="1:10" ht="30" hidden="1" x14ac:dyDescent="0.25">
      <c r="A2518" s="15" t="s">
        <v>3359</v>
      </c>
      <c r="B2518" s="30" t="str">
        <f>HYPERLINK(Table1[[#This Row],[Link]], Table1[[#This Row],[Pattern w/out Hyperlink]])</f>
        <v>Rustic 528</v>
      </c>
      <c r="C2518" s="33">
        <f t="shared" si="39"/>
        <v>14</v>
      </c>
      <c r="D2518" s="14" t="s">
        <v>28</v>
      </c>
      <c r="E2518" s="14" t="s">
        <v>1466</v>
      </c>
      <c r="F2518" s="10">
        <f>Table1[[#This Row],[USD Pricing]]*Exchange!$A$1</f>
        <v>151.19999999999999</v>
      </c>
      <c r="G2518" s="10">
        <v>108</v>
      </c>
      <c r="H2518" s="8" t="s">
        <v>6896</v>
      </c>
      <c r="I2518" s="14" t="s">
        <v>5090</v>
      </c>
      <c r="J2518" s="20" t="s">
        <v>5984</v>
      </c>
    </row>
    <row r="2519" spans="1:10" hidden="1" x14ac:dyDescent="0.25">
      <c r="A2519" s="15" t="s">
        <v>3363</v>
      </c>
      <c r="B2519" s="30" t="str">
        <f>HYPERLINK(Table1[[#This Row],[Link]], Table1[[#This Row],[Pattern w/out Hyperlink]])</f>
        <v>Silk Struktur</v>
      </c>
      <c r="C2519" s="33">
        <f t="shared" si="39"/>
        <v>14</v>
      </c>
      <c r="D2519" s="14" t="s">
        <v>28</v>
      </c>
      <c r="E2519" s="14" t="s">
        <v>1466</v>
      </c>
      <c r="F2519" s="10">
        <f>Table1[[#This Row],[USD Pricing]]*Exchange!$A$1</f>
        <v>154.69999999999999</v>
      </c>
      <c r="G2519" s="10">
        <v>110.5</v>
      </c>
      <c r="H2519" s="8" t="s">
        <v>6982</v>
      </c>
      <c r="I2519" s="14" t="s">
        <v>0</v>
      </c>
      <c r="J2519" s="20" t="s">
        <v>5993</v>
      </c>
    </row>
    <row r="2520" spans="1:10" hidden="1" x14ac:dyDescent="0.25">
      <c r="A2520" s="15" t="s">
        <v>3366</v>
      </c>
      <c r="B2520" s="30" t="str">
        <f>HYPERLINK(Table1[[#This Row],[Link]], Table1[[#This Row],[Pattern w/out Hyperlink]])</f>
        <v>Staircase 541</v>
      </c>
      <c r="C2520" s="33">
        <f t="shared" si="39"/>
        <v>14</v>
      </c>
      <c r="D2520" s="14" t="s">
        <v>28</v>
      </c>
      <c r="E2520" s="14" t="s">
        <v>1466</v>
      </c>
      <c r="F2520" s="10">
        <f>Table1[[#This Row],[USD Pricing]]*Exchange!$A$1</f>
        <v>146.29999999999998</v>
      </c>
      <c r="G2520" s="10">
        <v>104.5</v>
      </c>
      <c r="H2520" s="8" t="s">
        <v>6988</v>
      </c>
      <c r="I2520" s="14" t="s">
        <v>0</v>
      </c>
      <c r="J2520" s="20" t="s">
        <v>6002</v>
      </c>
    </row>
    <row r="2521" spans="1:10" hidden="1" x14ac:dyDescent="0.25">
      <c r="A2521" s="15" t="s">
        <v>3368</v>
      </c>
      <c r="B2521" s="30" t="str">
        <f>HYPERLINK(Table1[[#This Row],[Link]], Table1[[#This Row],[Pattern w/out Hyperlink]])</f>
        <v>Sweater 533</v>
      </c>
      <c r="C2521" s="33">
        <f t="shared" si="39"/>
        <v>14</v>
      </c>
      <c r="D2521" s="14" t="s">
        <v>28</v>
      </c>
      <c r="E2521" s="14" t="s">
        <v>1466</v>
      </c>
      <c r="F2521" s="10">
        <f>Table1[[#This Row],[USD Pricing]]*Exchange!$A$1</f>
        <v>150.5</v>
      </c>
      <c r="G2521" s="10">
        <v>107.5</v>
      </c>
      <c r="H2521" s="8" t="s">
        <v>6990</v>
      </c>
      <c r="I2521" s="14" t="s">
        <v>0</v>
      </c>
      <c r="J2521" s="20" t="s">
        <v>5171</v>
      </c>
    </row>
    <row r="2522" spans="1:10" hidden="1" x14ac:dyDescent="0.25">
      <c r="A2522" s="15" t="s">
        <v>3369</v>
      </c>
      <c r="B2522" s="30" t="str">
        <f>HYPERLINK(Table1[[#This Row],[Link]], Table1[[#This Row],[Pattern w/out Hyperlink]])</f>
        <v>Terrace 493</v>
      </c>
      <c r="C2522" s="33">
        <f t="shared" si="39"/>
        <v>14</v>
      </c>
      <c r="D2522" s="14" t="s">
        <v>28</v>
      </c>
      <c r="E2522" s="14" t="s">
        <v>1466</v>
      </c>
      <c r="F2522" s="10">
        <f>Table1[[#This Row],[USD Pricing]]*Exchange!$A$1</f>
        <v>151.89999999999998</v>
      </c>
      <c r="G2522" s="10">
        <v>108.5</v>
      </c>
      <c r="H2522" s="8" t="s">
        <v>6991</v>
      </c>
      <c r="I2522" s="14" t="s">
        <v>0</v>
      </c>
      <c r="J2522" s="20" t="s">
        <v>5148</v>
      </c>
    </row>
    <row r="2523" spans="1:10" hidden="1" x14ac:dyDescent="0.25">
      <c r="A2523" s="15" t="s">
        <v>3371</v>
      </c>
      <c r="B2523" s="30" t="str">
        <f>HYPERLINK(Table1[[#This Row],[Link]], Table1[[#This Row],[Pattern w/out Hyperlink]])</f>
        <v>Triangles 491</v>
      </c>
      <c r="C2523" s="33">
        <f t="shared" si="39"/>
        <v>14</v>
      </c>
      <c r="D2523" s="14" t="s">
        <v>28</v>
      </c>
      <c r="E2523" s="14" t="s">
        <v>1466</v>
      </c>
      <c r="F2523" s="10">
        <f>Table1[[#This Row],[USD Pricing]]*Exchange!$A$1</f>
        <v>153.29999999999998</v>
      </c>
      <c r="G2523" s="10">
        <v>109.5</v>
      </c>
      <c r="H2523" s="8" t="s">
        <v>6994</v>
      </c>
      <c r="I2523" s="14" t="s">
        <v>0</v>
      </c>
      <c r="J2523" s="20" t="s">
        <v>6016</v>
      </c>
    </row>
    <row r="2524" spans="1:10" hidden="1" x14ac:dyDescent="0.25">
      <c r="A2524" s="15" t="s">
        <v>987</v>
      </c>
      <c r="B2524" s="21" t="str">
        <f>HYPERLINK(Table1[[#This Row],[Link]], Table1[[#This Row],[Pattern w/out Hyperlink]])</f>
        <v>Trivia</v>
      </c>
      <c r="C2524" s="33">
        <f t="shared" si="39"/>
        <v>14</v>
      </c>
      <c r="D2524" s="14" t="s">
        <v>28</v>
      </c>
      <c r="E2524" s="14" t="s">
        <v>1466</v>
      </c>
      <c r="F2524" s="10">
        <f>Table1[[#This Row],[USD Pricing]]*Exchange!$A$1</f>
        <v>149.1</v>
      </c>
      <c r="G2524" s="10">
        <v>106.5</v>
      </c>
      <c r="H2524" s="8" t="s">
        <v>6466</v>
      </c>
      <c r="I2524" s="14" t="s">
        <v>0</v>
      </c>
      <c r="J2524" s="20" t="s">
        <v>5149</v>
      </c>
    </row>
    <row r="2525" spans="1:10" hidden="1" x14ac:dyDescent="0.25">
      <c r="A2525" s="15" t="s">
        <v>1043</v>
      </c>
      <c r="B2525" s="21" t="str">
        <f>HYPERLINK(Table1[[#This Row],[Link]], Table1[[#This Row],[Pattern w/out Hyperlink]])</f>
        <v>Weaving Palettes</v>
      </c>
      <c r="C2525" s="33">
        <f t="shared" si="39"/>
        <v>14</v>
      </c>
      <c r="D2525" s="14" t="s">
        <v>28</v>
      </c>
      <c r="E2525" s="14" t="s">
        <v>1466</v>
      </c>
      <c r="F2525" s="10">
        <f>Table1[[#This Row],[USD Pricing]]*Exchange!$A$1</f>
        <v>153.29999999999998</v>
      </c>
      <c r="G2525" s="10">
        <v>109.5</v>
      </c>
      <c r="H2525" s="8" t="s">
        <v>6471</v>
      </c>
      <c r="I2525" s="14" t="s">
        <v>1598</v>
      </c>
      <c r="J2525" s="20" t="s">
        <v>6024</v>
      </c>
    </row>
    <row r="2526" spans="1:10" hidden="1" x14ac:dyDescent="0.25">
      <c r="A2526" s="15" t="s">
        <v>4721</v>
      </c>
      <c r="B2526" s="30" t="str">
        <f>HYPERLINK(Table1[[#This Row],[Link]], Table1[[#This Row],[Pattern w/out Hyperlink]])</f>
        <v>Bellevue</v>
      </c>
      <c r="C2526" s="33">
        <f t="shared" si="39"/>
        <v>15</v>
      </c>
      <c r="D2526" s="14" t="s">
        <v>21</v>
      </c>
      <c r="E2526" s="14" t="s">
        <v>1466</v>
      </c>
      <c r="F2526" s="10">
        <v>164</v>
      </c>
      <c r="G2526" s="10"/>
      <c r="H2526" s="8" t="s">
        <v>4722</v>
      </c>
      <c r="I2526" s="14" t="s">
        <v>0</v>
      </c>
      <c r="J2526" s="20" t="s">
        <v>5208</v>
      </c>
    </row>
    <row r="2527" spans="1:10" ht="28.5" hidden="1" x14ac:dyDescent="0.25">
      <c r="A2527" s="15" t="s">
        <v>4729</v>
      </c>
      <c r="B2527" s="30" t="str">
        <f>HYPERLINK(Table1[[#This Row],[Link]], Table1[[#This Row],[Pattern w/out Hyperlink]])</f>
        <v>Boyle</v>
      </c>
      <c r="C2527" s="33">
        <f t="shared" si="39"/>
        <v>15</v>
      </c>
      <c r="D2527" s="14" t="s">
        <v>21</v>
      </c>
      <c r="E2527" s="14" t="s">
        <v>1466</v>
      </c>
      <c r="F2527" s="10">
        <v>164</v>
      </c>
      <c r="G2527" s="10"/>
      <c r="H2527" s="8" t="s">
        <v>4730</v>
      </c>
      <c r="I2527" s="14" t="s">
        <v>0</v>
      </c>
      <c r="J2527" s="20" t="s">
        <v>5208</v>
      </c>
    </row>
    <row r="2528" spans="1:10" hidden="1" x14ac:dyDescent="0.25">
      <c r="A2528" s="15" t="s">
        <v>4755</v>
      </c>
      <c r="B2528" s="30" t="str">
        <f>HYPERLINK(Table1[[#This Row],[Link]], Table1[[#This Row],[Pattern w/out Hyperlink]])</f>
        <v>Chesham</v>
      </c>
      <c r="C2528" s="33">
        <f t="shared" si="39"/>
        <v>15</v>
      </c>
      <c r="D2528" s="14" t="s">
        <v>21</v>
      </c>
      <c r="E2528" s="14" t="s">
        <v>1466</v>
      </c>
      <c r="F2528" s="10">
        <v>164</v>
      </c>
      <c r="G2528" s="10"/>
      <c r="H2528" s="8" t="s">
        <v>4756</v>
      </c>
      <c r="I2528" s="14" t="s">
        <v>0</v>
      </c>
      <c r="J2528" s="20" t="s">
        <v>5208</v>
      </c>
    </row>
    <row r="2529" spans="1:10" hidden="1" x14ac:dyDescent="0.25">
      <c r="A2529" s="15" t="s">
        <v>7557</v>
      </c>
      <c r="B2529" s="30" t="str">
        <f>HYPERLINK(Table1[[#This Row],[Link]], Table1[[#This Row],[Pattern w/out Hyperlink]])</f>
        <v>George</v>
      </c>
      <c r="C2529" s="14">
        <f t="shared" si="39"/>
        <v>15</v>
      </c>
      <c r="D2529" s="14" t="s">
        <v>21</v>
      </c>
      <c r="E2529" s="14" t="s">
        <v>1466</v>
      </c>
      <c r="F2529" s="10">
        <v>163</v>
      </c>
      <c r="G2529" s="10"/>
      <c r="H2529" s="8" t="s">
        <v>7558</v>
      </c>
      <c r="I2529" s="14" t="s">
        <v>0</v>
      </c>
      <c r="J2529" s="20" t="s">
        <v>5208</v>
      </c>
    </row>
    <row r="2530" spans="1:10" ht="28.5" hidden="1" x14ac:dyDescent="0.25">
      <c r="A2530" s="15" t="s">
        <v>4822</v>
      </c>
      <c r="B2530" s="30" t="str">
        <f>HYPERLINK(Table1[[#This Row],[Link]], Table1[[#This Row],[Pattern w/out Hyperlink]])</f>
        <v>Glamis</v>
      </c>
      <c r="C2530" s="33">
        <f t="shared" si="39"/>
        <v>15</v>
      </c>
      <c r="D2530" s="14" t="s">
        <v>21</v>
      </c>
      <c r="E2530" s="14" t="s">
        <v>1466</v>
      </c>
      <c r="F2530" s="10">
        <v>164</v>
      </c>
      <c r="G2530" s="10"/>
      <c r="H2530" s="8" t="s">
        <v>4823</v>
      </c>
      <c r="I2530" s="14" t="s">
        <v>5090</v>
      </c>
      <c r="J2530" s="20" t="s">
        <v>5208</v>
      </c>
    </row>
    <row r="2531" spans="1:10" ht="28.5" hidden="1" x14ac:dyDescent="0.25">
      <c r="A2531" s="15" t="s">
        <v>4824</v>
      </c>
      <c r="B2531" s="30" t="str">
        <f>HYPERLINK(Table1[[#This Row],[Link]], Table1[[#This Row],[Pattern w/out Hyperlink]])</f>
        <v>Gloucester</v>
      </c>
      <c r="C2531" s="33">
        <f t="shared" si="39"/>
        <v>15</v>
      </c>
      <c r="D2531" s="14" t="s">
        <v>21</v>
      </c>
      <c r="E2531" s="14" t="s">
        <v>1466</v>
      </c>
      <c r="F2531" s="10">
        <v>164</v>
      </c>
      <c r="G2531" s="10"/>
      <c r="H2531" s="8" t="s">
        <v>4825</v>
      </c>
      <c r="I2531" s="14" t="s">
        <v>0</v>
      </c>
      <c r="J2531" s="20" t="s">
        <v>5208</v>
      </c>
    </row>
    <row r="2532" spans="1:10" hidden="1" x14ac:dyDescent="0.25">
      <c r="A2532" s="15" t="s">
        <v>4843</v>
      </c>
      <c r="B2532" s="30" t="str">
        <f>HYPERLINK(Table1[[#This Row],[Link]], Table1[[#This Row],[Pattern w/out Hyperlink]])</f>
        <v>Holloway</v>
      </c>
      <c r="C2532" s="33">
        <f t="shared" si="39"/>
        <v>15</v>
      </c>
      <c r="D2532" s="14" t="s">
        <v>21</v>
      </c>
      <c r="E2532" s="14" t="s">
        <v>1466</v>
      </c>
      <c r="F2532" s="10">
        <v>164</v>
      </c>
      <c r="G2532" s="10"/>
      <c r="H2532" s="8" t="s">
        <v>4844</v>
      </c>
      <c r="I2532" s="14" t="s">
        <v>5090</v>
      </c>
      <c r="J2532" s="20" t="s">
        <v>5208</v>
      </c>
    </row>
    <row r="2533" spans="1:10" hidden="1" x14ac:dyDescent="0.25">
      <c r="A2533" s="15" t="s">
        <v>7566</v>
      </c>
      <c r="B2533" s="30" t="str">
        <f>HYPERLINK(Table1[[#This Row],[Link]], Table1[[#This Row],[Pattern w/out Hyperlink]])</f>
        <v>John</v>
      </c>
      <c r="C2533" s="14">
        <f t="shared" si="39"/>
        <v>15</v>
      </c>
      <c r="D2533" s="14" t="s">
        <v>21</v>
      </c>
      <c r="E2533" s="14" t="s">
        <v>1466</v>
      </c>
      <c r="F2533" s="10">
        <v>163</v>
      </c>
      <c r="G2533" s="10"/>
      <c r="H2533" s="8" t="s">
        <v>7567</v>
      </c>
      <c r="I2533" s="14" t="s">
        <v>0</v>
      </c>
      <c r="J2533" s="20" t="s">
        <v>5208</v>
      </c>
    </row>
    <row r="2534" spans="1:10" hidden="1" x14ac:dyDescent="0.25">
      <c r="A2534" s="15" t="s">
        <v>4899</v>
      </c>
      <c r="B2534" s="30" t="str">
        <f>HYPERLINK(Table1[[#This Row],[Link]], Table1[[#This Row],[Pattern w/out Hyperlink]])</f>
        <v>Marylebone</v>
      </c>
      <c r="C2534" s="33">
        <f t="shared" si="39"/>
        <v>15</v>
      </c>
      <c r="D2534" s="14" t="s">
        <v>21</v>
      </c>
      <c r="E2534" s="14" t="s">
        <v>1466</v>
      </c>
      <c r="F2534" s="10">
        <v>164</v>
      </c>
      <c r="G2534" s="10"/>
      <c r="H2534" s="8" t="s">
        <v>4900</v>
      </c>
      <c r="I2534" s="14" t="s">
        <v>0</v>
      </c>
      <c r="J2534" s="20" t="s">
        <v>5208</v>
      </c>
    </row>
    <row r="2535" spans="1:10" hidden="1" x14ac:dyDescent="0.25">
      <c r="A2535" s="15" t="s">
        <v>7595</v>
      </c>
      <c r="B2535" s="30" t="str">
        <f>HYPERLINK(Table1[[#This Row],[Link]], Table1[[#This Row],[Pattern w/out Hyperlink]])</f>
        <v>Paul</v>
      </c>
      <c r="C2535" s="14">
        <f t="shared" si="39"/>
        <v>15</v>
      </c>
      <c r="D2535" s="14" t="s">
        <v>21</v>
      </c>
      <c r="E2535" s="14" t="s">
        <v>1466</v>
      </c>
      <c r="F2535" s="10">
        <v>163</v>
      </c>
      <c r="G2535" s="10"/>
      <c r="H2535" s="8" t="s">
        <v>7596</v>
      </c>
      <c r="I2535" s="14" t="s">
        <v>0</v>
      </c>
      <c r="J2535" s="20" t="s">
        <v>5208</v>
      </c>
    </row>
    <row r="2536" spans="1:10" hidden="1" x14ac:dyDescent="0.25">
      <c r="A2536" s="15" t="s">
        <v>7604</v>
      </c>
      <c r="B2536" s="30" t="str">
        <f>HYPERLINK(Table1[[#This Row],[Link]], Table1[[#This Row],[Pattern w/out Hyperlink]])</f>
        <v>Ringo</v>
      </c>
      <c r="C2536" s="14">
        <f t="shared" si="39"/>
        <v>15</v>
      </c>
      <c r="D2536" s="14" t="s">
        <v>21</v>
      </c>
      <c r="E2536" s="14" t="s">
        <v>1466</v>
      </c>
      <c r="F2536" s="10">
        <v>163</v>
      </c>
      <c r="G2536" s="10"/>
      <c r="H2536" s="8" t="s">
        <v>7605</v>
      </c>
      <c r="I2536" s="14" t="s">
        <v>0</v>
      </c>
      <c r="J2536" s="20" t="s">
        <v>5208</v>
      </c>
    </row>
    <row r="2537" spans="1:10" ht="30" hidden="1" x14ac:dyDescent="0.25">
      <c r="A2537" s="15" t="s">
        <v>7611</v>
      </c>
      <c r="B2537" s="30" t="str">
        <f>HYPERLINK(Table1[[#This Row],[Link]], Table1[[#This Row],[Pattern w/out Hyperlink]])</f>
        <v>Southgate</v>
      </c>
      <c r="C2537" s="14">
        <f t="shared" si="39"/>
        <v>15</v>
      </c>
      <c r="D2537" s="14" t="s">
        <v>21</v>
      </c>
      <c r="E2537" s="14" t="s">
        <v>1466</v>
      </c>
      <c r="F2537" s="10">
        <v>164</v>
      </c>
      <c r="G2537" s="10"/>
      <c r="H2537" s="8" t="s">
        <v>7612</v>
      </c>
      <c r="I2537" s="14" t="s">
        <v>0</v>
      </c>
      <c r="J2537" s="20" t="s">
        <v>5208</v>
      </c>
    </row>
    <row r="2538" spans="1:10" ht="30" hidden="1" x14ac:dyDescent="0.25">
      <c r="A2538" s="15" t="s">
        <v>5011</v>
      </c>
      <c r="B2538" s="30" t="str">
        <f>HYPERLINK(Table1[[#This Row],[Link]], Table1[[#This Row],[Pattern w/out Hyperlink]])</f>
        <v>Thornton</v>
      </c>
      <c r="C2538" s="33">
        <f t="shared" si="39"/>
        <v>15</v>
      </c>
      <c r="D2538" s="14" t="s">
        <v>21</v>
      </c>
      <c r="E2538" s="14" t="s">
        <v>1466</v>
      </c>
      <c r="F2538" s="10">
        <v>164</v>
      </c>
      <c r="G2538" s="10"/>
      <c r="H2538" s="8" t="s">
        <v>5012</v>
      </c>
      <c r="I2538" s="14" t="s">
        <v>0</v>
      </c>
      <c r="J2538" s="20" t="s">
        <v>5208</v>
      </c>
    </row>
    <row r="2539" spans="1:10" ht="30" hidden="1" x14ac:dyDescent="0.25">
      <c r="A2539" s="15" t="s">
        <v>5035</v>
      </c>
      <c r="B2539" s="30" t="str">
        <f>HYPERLINK(Table1[[#This Row],[Link]], Table1[[#This Row],[Pattern w/out Hyperlink]])</f>
        <v>Westminster</v>
      </c>
      <c r="C2539" s="33">
        <f t="shared" si="39"/>
        <v>15</v>
      </c>
      <c r="D2539" s="14" t="s">
        <v>21</v>
      </c>
      <c r="E2539" s="14" t="s">
        <v>1466</v>
      </c>
      <c r="F2539" s="10">
        <v>164</v>
      </c>
      <c r="G2539" s="10"/>
      <c r="H2539" s="8" t="s">
        <v>5036</v>
      </c>
      <c r="I2539" s="14" t="s">
        <v>0</v>
      </c>
      <c r="J2539" s="20" t="s">
        <v>5208</v>
      </c>
    </row>
    <row r="2540" spans="1:10" ht="30" hidden="1" x14ac:dyDescent="0.25">
      <c r="A2540" s="15" t="s">
        <v>4168</v>
      </c>
      <c r="B2540" s="30" t="str">
        <f>HYPERLINK(Table1[[#This Row],[Link]], Table1[[#This Row],[Pattern w/out Hyperlink]])</f>
        <v>Dotty</v>
      </c>
      <c r="C2540" s="33">
        <f t="shared" si="39"/>
        <v>15</v>
      </c>
      <c r="D2540" s="14" t="s">
        <v>2494</v>
      </c>
      <c r="E2540" s="14" t="s">
        <v>1466</v>
      </c>
      <c r="F2540" s="10">
        <f>Table1[[#This Row],[USD Pricing]]*Exchange!$A$1</f>
        <v>158.61999999999998</v>
      </c>
      <c r="G2540" s="10">
        <v>113.3</v>
      </c>
      <c r="H2540" s="8" t="s">
        <v>4169</v>
      </c>
      <c r="I2540" s="14" t="s">
        <v>0</v>
      </c>
      <c r="J2540" s="20" t="s">
        <v>5447</v>
      </c>
    </row>
    <row r="2541" spans="1:10" hidden="1" x14ac:dyDescent="0.25">
      <c r="A2541" s="15" t="s">
        <v>2610</v>
      </c>
      <c r="B2541" s="30" t="str">
        <f>HYPERLINK(Table1[[#This Row],[Link]], Table1[[#This Row],[Pattern w/out Hyperlink]])</f>
        <v>Relay</v>
      </c>
      <c r="C2541" s="33">
        <f t="shared" si="39"/>
        <v>15</v>
      </c>
      <c r="D2541" s="14" t="s">
        <v>2494</v>
      </c>
      <c r="E2541" s="14" t="s">
        <v>1466</v>
      </c>
      <c r="F2541" s="10">
        <f>Table1[[#This Row],[USD Pricing]]*Exchange!$A$1</f>
        <v>161.50399999999999</v>
      </c>
      <c r="G2541" s="10">
        <v>115.36</v>
      </c>
      <c r="H2541" s="8" t="s">
        <v>2611</v>
      </c>
      <c r="I2541" s="14" t="s">
        <v>0</v>
      </c>
      <c r="J2541" s="20" t="s">
        <v>5457</v>
      </c>
    </row>
    <row r="2542" spans="1:10" ht="28.5" hidden="1" x14ac:dyDescent="0.25">
      <c r="A2542" s="15" t="s">
        <v>3127</v>
      </c>
      <c r="B2542" s="5" t="str">
        <f>HYPERLINK(Table1[[#This Row],[Link]], Table1[[#This Row],[Pattern w/out Hyperlink]])</f>
        <v>Stuff</v>
      </c>
      <c r="C2542" s="33">
        <f t="shared" si="39"/>
        <v>15</v>
      </c>
      <c r="D2542" s="14" t="s">
        <v>22</v>
      </c>
      <c r="E2542" s="14" t="s">
        <v>1466</v>
      </c>
      <c r="F2542" s="10">
        <f>Table1[[#This Row],[USD Pricing]]*Exchange!$A$1</f>
        <v>161</v>
      </c>
      <c r="G2542" s="10">
        <v>115</v>
      </c>
      <c r="H2542" s="8" t="s">
        <v>3128</v>
      </c>
      <c r="I2542" s="14" t="s">
        <v>0</v>
      </c>
      <c r="J2542" s="20" t="s">
        <v>5144</v>
      </c>
    </row>
    <row r="2543" spans="1:10" hidden="1" x14ac:dyDescent="0.25">
      <c r="A2543" s="15" t="s">
        <v>8207</v>
      </c>
      <c r="B2543" s="30" t="str">
        <f>HYPERLINK(Table1[[#This Row],[Link]], Table1[[#This Row],[Pattern w/out Hyperlink]])</f>
        <v>Color Collage</v>
      </c>
      <c r="C2543" s="14">
        <f t="shared" si="39"/>
        <v>15</v>
      </c>
      <c r="D2543" s="14" t="s">
        <v>2668</v>
      </c>
      <c r="E2543" s="14" t="s">
        <v>1466</v>
      </c>
      <c r="F2543" s="10">
        <v>162</v>
      </c>
      <c r="G2543" s="10"/>
      <c r="H2543" s="8" t="s">
        <v>8208</v>
      </c>
      <c r="I2543" s="14" t="s">
        <v>0</v>
      </c>
      <c r="J2543" s="20" t="s">
        <v>8209</v>
      </c>
    </row>
    <row r="2544" spans="1:10" hidden="1" x14ac:dyDescent="0.25">
      <c r="A2544" s="15" t="s">
        <v>8261</v>
      </c>
      <c r="B2544" s="30" t="str">
        <f>HYPERLINK(Table1[[#This Row],[Link]], Table1[[#This Row],[Pattern w/out Hyperlink]])</f>
        <v>Feeling Plaid</v>
      </c>
      <c r="C2544" s="14">
        <f t="shared" si="39"/>
        <v>15</v>
      </c>
      <c r="D2544" s="14" t="s">
        <v>2668</v>
      </c>
      <c r="E2544" s="14" t="s">
        <v>1466</v>
      </c>
      <c r="F2544" s="10">
        <v>156.5</v>
      </c>
      <c r="G2544" s="10"/>
      <c r="H2544" s="8" t="s">
        <v>8262</v>
      </c>
      <c r="I2544" s="14" t="s">
        <v>0</v>
      </c>
      <c r="J2544" s="20" t="s">
        <v>8263</v>
      </c>
    </row>
    <row r="2545" spans="1:10" ht="28.5" hidden="1" x14ac:dyDescent="0.25">
      <c r="A2545" s="15" t="s">
        <v>3006</v>
      </c>
      <c r="B2545" s="30" t="str">
        <f>HYPERLINK(Table1[[#This Row],[Link]], Table1[[#This Row],[Pattern w/out Hyperlink]])</f>
        <v>Melange</v>
      </c>
      <c r="C2545" s="14">
        <f t="shared" si="39"/>
        <v>15</v>
      </c>
      <c r="D2545" s="14" t="s">
        <v>2668</v>
      </c>
      <c r="E2545" s="14" t="s">
        <v>1466</v>
      </c>
      <c r="F2545" s="10">
        <v>163.5</v>
      </c>
      <c r="G2545" s="10"/>
      <c r="H2545" s="8" t="s">
        <v>8332</v>
      </c>
      <c r="I2545" s="14" t="s">
        <v>1598</v>
      </c>
      <c r="J2545" s="20" t="s">
        <v>8333</v>
      </c>
    </row>
    <row r="2546" spans="1:10" ht="28.5" hidden="1" x14ac:dyDescent="0.25">
      <c r="A2546" s="15" t="s">
        <v>8339</v>
      </c>
      <c r="B2546" s="30" t="str">
        <f>HYPERLINK(Table1[[#This Row],[Link]], Table1[[#This Row],[Pattern w/out Hyperlink]])</f>
        <v>Modern Tweed</v>
      </c>
      <c r="C2546" s="14">
        <f t="shared" si="39"/>
        <v>15</v>
      </c>
      <c r="D2546" s="14" t="s">
        <v>2668</v>
      </c>
      <c r="E2546" s="14" t="s">
        <v>1466</v>
      </c>
      <c r="F2546" s="10">
        <v>157.75</v>
      </c>
      <c r="G2546" s="10"/>
      <c r="H2546" s="8" t="s">
        <v>8340</v>
      </c>
      <c r="I2546" s="14" t="s">
        <v>5090</v>
      </c>
      <c r="J2546" s="20" t="s">
        <v>8341</v>
      </c>
    </row>
    <row r="2547" spans="1:10" ht="28.5" hidden="1" x14ac:dyDescent="0.25">
      <c r="A2547" s="15" t="s">
        <v>8401</v>
      </c>
      <c r="B2547" s="30" t="str">
        <f>HYPERLINK(Table1[[#This Row],[Link]], Table1[[#This Row],[Pattern w/out Hyperlink]])</f>
        <v>Sherman by Irma Boom</v>
      </c>
      <c r="C2547" s="14">
        <f t="shared" si="39"/>
        <v>15</v>
      </c>
      <c r="D2547" s="14" t="s">
        <v>2668</v>
      </c>
      <c r="E2547" s="14" t="s">
        <v>1466</v>
      </c>
      <c r="F2547" s="10">
        <v>159.25</v>
      </c>
      <c r="G2547" s="10"/>
      <c r="H2547" s="8" t="s">
        <v>8402</v>
      </c>
      <c r="I2547" s="14" t="s">
        <v>0</v>
      </c>
      <c r="J2547" s="20" t="s">
        <v>8403</v>
      </c>
    </row>
    <row r="2548" spans="1:10" ht="30" hidden="1" x14ac:dyDescent="0.25">
      <c r="A2548" s="15" t="s">
        <v>3546</v>
      </c>
      <c r="B2548" s="30" t="str">
        <f>HYPERLINK(Table1[[#This Row],[Link]], Table1[[#This Row],[Pattern w/out Hyperlink]])</f>
        <v>Mosaic 2</v>
      </c>
      <c r="C2548" s="33">
        <f t="shared" si="39"/>
        <v>15</v>
      </c>
      <c r="D2548" s="14" t="s">
        <v>3509</v>
      </c>
      <c r="E2548" s="14" t="s">
        <v>1466</v>
      </c>
      <c r="F2548" s="10">
        <f>Table1[[#This Row],[USD Pricing]]*Exchange!$A$1</f>
        <v>158.452</v>
      </c>
      <c r="G2548" s="10">
        <v>113.18</v>
      </c>
      <c r="H2548" s="8" t="s">
        <v>3607</v>
      </c>
      <c r="I2548" s="14" t="s">
        <v>5090</v>
      </c>
      <c r="J2548" s="20" t="s">
        <v>5574</v>
      </c>
    </row>
    <row r="2549" spans="1:10" hidden="1" x14ac:dyDescent="0.25">
      <c r="A2549" s="15" t="s">
        <v>7653</v>
      </c>
      <c r="B2549" s="30" t="str">
        <f>HYPERLINK(Table1[[#This Row],[Link]], Table1[[#This Row],[Pattern w/out Hyperlink]])</f>
        <v>Serpentine</v>
      </c>
      <c r="C2549" s="14">
        <f t="shared" si="39"/>
        <v>15</v>
      </c>
      <c r="D2549" s="14" t="s">
        <v>3509</v>
      </c>
      <c r="E2549" s="14" t="s">
        <v>1466</v>
      </c>
      <c r="F2549" s="10">
        <f>Table1[[#This Row],[USD Pricing]]*Exchange!$A$1</f>
        <v>158.76</v>
      </c>
      <c r="G2549" s="10">
        <v>113.4</v>
      </c>
      <c r="H2549" s="8" t="s">
        <v>7654</v>
      </c>
      <c r="I2549" s="14" t="s">
        <v>5090</v>
      </c>
      <c r="J2549" s="20" t="s">
        <v>6027</v>
      </c>
    </row>
    <row r="2550" spans="1:10" ht="30" hidden="1" x14ac:dyDescent="0.25">
      <c r="A2550" s="15" t="s">
        <v>5140</v>
      </c>
      <c r="B2550" s="30" t="str">
        <f>HYPERLINK(Table1[[#This Row],[Link]], Table1[[#This Row],[Pattern w/out Hyperlink]])</f>
        <v>Triangle</v>
      </c>
      <c r="C2550" s="33">
        <f t="shared" si="39"/>
        <v>15</v>
      </c>
      <c r="D2550" s="14" t="s">
        <v>3509</v>
      </c>
      <c r="E2550" s="14" t="s">
        <v>1466</v>
      </c>
      <c r="F2550" s="10">
        <f>Table1[[#This Row],[USD Pricing]]*Exchange!$A$1</f>
        <v>163.49199999999999</v>
      </c>
      <c r="G2550" s="10">
        <v>116.78</v>
      </c>
      <c r="H2550" s="8" t="s">
        <v>3612</v>
      </c>
      <c r="I2550" s="14" t="s">
        <v>5090</v>
      </c>
      <c r="J2550" s="20" t="s">
        <v>5590</v>
      </c>
    </row>
    <row r="2551" spans="1:10" ht="30" hidden="1" x14ac:dyDescent="0.25">
      <c r="A2551" s="15" t="s">
        <v>3560</v>
      </c>
      <c r="B2551" s="30" t="str">
        <f>HYPERLINK(Table1[[#This Row],[Link]], Table1[[#This Row],[Pattern w/out Hyperlink]])</f>
        <v>Vanir</v>
      </c>
      <c r="C2551" s="33">
        <f t="shared" si="39"/>
        <v>15</v>
      </c>
      <c r="D2551" s="14" t="s">
        <v>3509</v>
      </c>
      <c r="E2551" s="14" t="s">
        <v>1466</v>
      </c>
      <c r="F2551" s="10">
        <f>Table1[[#This Row],[USD Pricing]]*Exchange!$A$1</f>
        <v>159.71199999999999</v>
      </c>
      <c r="G2551" s="10">
        <v>114.08</v>
      </c>
      <c r="H2551" s="8" t="s">
        <v>3624</v>
      </c>
      <c r="I2551" s="14" t="s">
        <v>1598</v>
      </c>
      <c r="J2551" s="20" t="s">
        <v>5555</v>
      </c>
    </row>
    <row r="2552" spans="1:10" ht="30" hidden="1" x14ac:dyDescent="0.25">
      <c r="A2552" s="15" t="s">
        <v>3561</v>
      </c>
      <c r="B2552" s="30" t="str">
        <f>HYPERLINK(Table1[[#This Row],[Link]], Table1[[#This Row],[Pattern w/out Hyperlink]])</f>
        <v>Vidar 4</v>
      </c>
      <c r="C2552" s="33">
        <f t="shared" si="39"/>
        <v>15</v>
      </c>
      <c r="D2552" s="14" t="s">
        <v>3509</v>
      </c>
      <c r="E2552" s="14" t="s">
        <v>1466</v>
      </c>
      <c r="F2552" s="10">
        <f>Table1[[#This Row],[USD Pricing]]*Exchange!$A$1</f>
        <v>162.23199999999997</v>
      </c>
      <c r="G2552" s="10">
        <v>115.88</v>
      </c>
      <c r="H2552" s="8" t="s">
        <v>3625</v>
      </c>
      <c r="I2552" s="14" t="s">
        <v>1598</v>
      </c>
      <c r="J2552" s="20" t="s">
        <v>5592</v>
      </c>
    </row>
    <row r="2553" spans="1:10" hidden="1" x14ac:dyDescent="0.25">
      <c r="A2553" s="15" t="s">
        <v>8561</v>
      </c>
      <c r="B2553" s="30" t="str">
        <f>HYPERLINK(Table1[[#This Row],[Link]], Table1[[#This Row],[Pattern w/out Hyperlink]])</f>
        <v>Equilux</v>
      </c>
      <c r="C2553" s="14">
        <f t="shared" si="39"/>
        <v>15</v>
      </c>
      <c r="D2553" s="14" t="s">
        <v>8491</v>
      </c>
      <c r="E2553" s="14" t="s">
        <v>1466</v>
      </c>
      <c r="F2553" s="10">
        <v>160</v>
      </c>
      <c r="G2553" s="10"/>
      <c r="H2553" s="8" t="s">
        <v>8562</v>
      </c>
      <c r="I2553" s="14" t="s">
        <v>0</v>
      </c>
      <c r="J2553" s="20" t="s">
        <v>8563</v>
      </c>
    </row>
    <row r="2554" spans="1:10" hidden="1" x14ac:dyDescent="0.25">
      <c r="A2554" s="15" t="s">
        <v>8593</v>
      </c>
      <c r="B2554" s="30" t="str">
        <f>HYPERLINK(Table1[[#This Row],[Link]], Table1[[#This Row],[Pattern w/out Hyperlink]])</f>
        <v>Heather Felt</v>
      </c>
      <c r="C2554" s="14">
        <f t="shared" si="39"/>
        <v>15</v>
      </c>
      <c r="D2554" s="14" t="s">
        <v>8491</v>
      </c>
      <c r="E2554" s="14" t="s">
        <v>1466</v>
      </c>
      <c r="F2554" s="10">
        <v>159</v>
      </c>
      <c r="G2554" s="10"/>
      <c r="H2554" s="8" t="s">
        <v>8594</v>
      </c>
      <c r="I2554" s="14" t="s">
        <v>1598</v>
      </c>
      <c r="J2554" s="20" t="s">
        <v>5208</v>
      </c>
    </row>
    <row r="2555" spans="1:10" hidden="1" x14ac:dyDescent="0.25">
      <c r="A2555" s="15" t="s">
        <v>4460</v>
      </c>
      <c r="B2555" s="30" t="str">
        <f>HYPERLINK(Table1[[#This Row],[Link]], Table1[[#This Row],[Pattern w/out Hyperlink]])</f>
        <v>Limn</v>
      </c>
      <c r="C2555" s="33">
        <f t="shared" si="39"/>
        <v>15</v>
      </c>
      <c r="D2555" s="14" t="s">
        <v>23</v>
      </c>
      <c r="E2555" s="14" t="s">
        <v>1466</v>
      </c>
      <c r="F2555" s="10">
        <v>160</v>
      </c>
      <c r="G2555" s="10"/>
      <c r="H2555" s="8" t="s">
        <v>4461</v>
      </c>
      <c r="I2555" s="14" t="s">
        <v>0</v>
      </c>
      <c r="J2555" s="20" t="s">
        <v>5732</v>
      </c>
    </row>
    <row r="2556" spans="1:10" hidden="1" x14ac:dyDescent="0.25">
      <c r="A2556" s="15" t="s">
        <v>794</v>
      </c>
      <c r="B2556" s="30" t="str">
        <f>HYPERLINK(Table1[[#This Row],[Link]], Table1[[#This Row],[Pattern w/out Hyperlink]])</f>
        <v>Roman</v>
      </c>
      <c r="C2556" s="33">
        <f t="shared" si="39"/>
        <v>15</v>
      </c>
      <c r="D2556" s="14" t="s">
        <v>23</v>
      </c>
      <c r="E2556" s="14" t="s">
        <v>1466</v>
      </c>
      <c r="F2556" s="10">
        <v>162</v>
      </c>
      <c r="G2556" s="10"/>
      <c r="H2556" s="8" t="s">
        <v>4533</v>
      </c>
      <c r="I2556" s="14" t="s">
        <v>1598</v>
      </c>
      <c r="J2556" s="20" t="s">
        <v>5790</v>
      </c>
    </row>
    <row r="2557" spans="1:10" ht="30" hidden="1" x14ac:dyDescent="0.25">
      <c r="A2557" s="15" t="s">
        <v>5798</v>
      </c>
      <c r="B2557" s="30" t="str">
        <f>HYPERLINK(Table1[[#This Row],[Link]], Table1[[#This Row],[Pattern w/out Hyperlink]])</f>
        <v>Shift by Scholten &amp; Baijings</v>
      </c>
      <c r="C2557" s="33">
        <f t="shared" si="39"/>
        <v>15</v>
      </c>
      <c r="D2557" s="14" t="s">
        <v>23</v>
      </c>
      <c r="E2557" s="14" t="s">
        <v>1466</v>
      </c>
      <c r="F2557" s="10">
        <v>160.75</v>
      </c>
      <c r="G2557" s="10"/>
      <c r="H2557" s="8" t="s">
        <v>4540</v>
      </c>
      <c r="I2557" s="14" t="s">
        <v>0</v>
      </c>
      <c r="J2557" s="20" t="s">
        <v>5799</v>
      </c>
    </row>
    <row r="2558" spans="1:10" ht="30" hidden="1" x14ac:dyDescent="0.25">
      <c r="A2558" s="15" t="s">
        <v>4560</v>
      </c>
      <c r="B2558" s="30" t="str">
        <f>HYPERLINK(Table1[[#This Row],[Link]], Table1[[#This Row],[Pattern w/out Hyperlink]])</f>
        <v>Taper</v>
      </c>
      <c r="C2558" s="33">
        <f t="shared" si="39"/>
        <v>15</v>
      </c>
      <c r="D2558" s="14" t="s">
        <v>23</v>
      </c>
      <c r="E2558" s="14" t="s">
        <v>1466</v>
      </c>
      <c r="F2558" s="10">
        <v>156.35</v>
      </c>
      <c r="G2558" s="10"/>
      <c r="H2558" s="8" t="s">
        <v>4561</v>
      </c>
      <c r="I2558" s="14" t="s">
        <v>0</v>
      </c>
      <c r="J2558" s="20" t="s">
        <v>5810</v>
      </c>
    </row>
    <row r="2559" spans="1:10" hidden="1" x14ac:dyDescent="0.25">
      <c r="A2559" s="15" t="s">
        <v>4585</v>
      </c>
      <c r="B2559" s="30" t="str">
        <f>HYPERLINK(Table1[[#This Row],[Link]], Table1[[#This Row],[Pattern w/out Hyperlink]])</f>
        <v>Veld</v>
      </c>
      <c r="C2559" s="33">
        <f t="shared" si="39"/>
        <v>15</v>
      </c>
      <c r="D2559" s="14" t="s">
        <v>23</v>
      </c>
      <c r="E2559" s="14" t="s">
        <v>1466</v>
      </c>
      <c r="F2559" s="10">
        <v>157.75</v>
      </c>
      <c r="G2559" s="10"/>
      <c r="H2559" s="8" t="s">
        <v>4586</v>
      </c>
      <c r="I2559" s="14" t="s">
        <v>1598</v>
      </c>
      <c r="J2559" s="20" t="s">
        <v>5823</v>
      </c>
    </row>
    <row r="2560" spans="1:10" hidden="1" x14ac:dyDescent="0.25">
      <c r="A2560" s="15" t="s">
        <v>3165</v>
      </c>
      <c r="B2560" s="5" t="str">
        <f>HYPERLINK(Table1[[#This Row],[Link]], Table1[[#This Row],[Pattern w/out Hyperlink]])</f>
        <v>Audubon</v>
      </c>
      <c r="C2560" s="33">
        <f t="shared" si="39"/>
        <v>15</v>
      </c>
      <c r="D2560" s="14" t="s">
        <v>28</v>
      </c>
      <c r="E2560" s="14" t="s">
        <v>1466</v>
      </c>
      <c r="F2560" s="10">
        <f>Table1[[#This Row],[USD Pricing]]*Exchange!$A$1</f>
        <v>156.79999999999998</v>
      </c>
      <c r="G2560" s="10">
        <v>112</v>
      </c>
      <c r="H2560" s="8" t="s">
        <v>6281</v>
      </c>
      <c r="I2560" s="14" t="s">
        <v>0</v>
      </c>
      <c r="J2560" s="20" t="s">
        <v>5873</v>
      </c>
    </row>
    <row r="2561" spans="1:10" hidden="1" x14ac:dyDescent="0.25">
      <c r="A2561" s="15" t="s">
        <v>3166</v>
      </c>
      <c r="B2561" s="5" t="str">
        <f>HYPERLINK(Table1[[#This Row],[Link]], Table1[[#This Row],[Pattern w/out Hyperlink]])</f>
        <v>Banter</v>
      </c>
      <c r="C2561" s="33">
        <f t="shared" si="39"/>
        <v>15</v>
      </c>
      <c r="D2561" s="14" t="s">
        <v>28</v>
      </c>
      <c r="E2561" s="14" t="s">
        <v>1466</v>
      </c>
      <c r="F2561" s="10">
        <f>Table1[[#This Row],[USD Pricing]]*Exchange!$A$1</f>
        <v>161.69999999999999</v>
      </c>
      <c r="G2561" s="10">
        <v>115.5</v>
      </c>
      <c r="H2561" s="8" t="s">
        <v>6284</v>
      </c>
      <c r="I2561" s="14" t="s">
        <v>0</v>
      </c>
      <c r="J2561" s="20" t="s">
        <v>5149</v>
      </c>
    </row>
    <row r="2562" spans="1:10" hidden="1" x14ac:dyDescent="0.25">
      <c r="A2562" s="15" t="s">
        <v>3167</v>
      </c>
      <c r="B2562" s="5" t="str">
        <f>HYPERLINK(Table1[[#This Row],[Link]], Table1[[#This Row],[Pattern w/out Hyperlink]])</f>
        <v>Bloko</v>
      </c>
      <c r="C2562" s="33">
        <f t="shared" ref="C2562:C2625" si="40">IF(F2562&lt;=$L$1,$K$1,IF(AND(F2562&gt;=$L$2,F2562&lt;=$M$2),$K$2,IF(AND(F2562&gt;=$L$3,F2562&lt;=$M$3),$K$3,IF(AND(F2562&gt;=$L$4,F2562&lt;=$M$4),$K$4,IF(AND(F2562&gt;=$L$5,F2562&lt;=$M$5),$K$5,IF(AND(F2562&gt;=$L$6,F2562&lt;=$M$6),$K$6,IF(AND(F2562&gt;=$L$7,F2562&lt;=$M$7),$K$7,IF(AND(F2562&gt;=$L$8,F2562&lt;=$M$8),$K$8,IF(AND(F2562&gt;=$L$9,F2562&lt;=$M$9),$K$9,IF(AND(F2562&gt;$L$10,F2562&lt;=$M$10),$K$10,IF(AND(F2562&gt;=$L$11,F2562&lt;=$M$11),$K$11,IF(AND(F2562&gt;=$L$12,F2562&lt;=$M$12),$K$12,IF(AND(F2562&gt;=$L$13,F2562&lt;=$M$13),$K$13,IF(AND(F2562&gt;=$L$14,F2562&lt;=$M$14),$K$14,IF(AND(F2562&gt;=$L$15,F2562&lt;=$M$15),$K$15,IF(AND(F2562&gt;=$L$16,F2562&lt;=$M$16),$K$16,IF(AND(F2562&gt;=$L$17,F2562&lt;=$M$17),$K$17,IF(AND(F2562&gt;=$L$18,F2562&lt;=$M$18),$K$18,IF(AND(F2562&gt;=$L$19,F2562&lt;=$M$19),$K$19,IF(AND(F2562&gt;=$L$20,F2562&lt;=$M$20),$K$20,IF(AND(F2562&gt;=$L$21,F2562&lt;=$M$21),$K$21,IF(AND(F2562&gt;=$L$22,F2562&lt;=$M$22),$K$22,IF(AND(F2562&gt;=$L$23,F2562&lt;=$M$23),$K$23,IF(AND(F2562&gt;=$L$24,F2562&lt;=$M$24),$K$24,IF(AND(F2562&gt;=$L$25,F2562&lt;=$M$25),$K$25,IF(AND(F2562&gt;=$L$26,F2562&lt;=$M$26),$K$26,IF(AND(F2562&gt;=$L$27,F2562&lt;=$M$27),$K$27,IF(AND(F2562&gt;=$L$28,F2562&lt;=$M$28),$K$28,IF(AND(F2562&gt;=$L$29,F2562&lt;=$M$29),$K$29,IF(AND(F2562&gt;=$L$30,F2562&lt;=$M$30),$K$30,IF(AND(F2562&gt;=$L$31,F2562&lt;=$M$31),$K$31,IF(AND(F2562&gt;=$L$32,F2562&lt;=$M$32),$K$32,""))))))))))))))))))))))))))))))))</f>
        <v>15</v>
      </c>
      <c r="D2562" s="14" t="s">
        <v>28</v>
      </c>
      <c r="E2562" s="14" t="s">
        <v>1466</v>
      </c>
      <c r="F2562" s="10">
        <f>Table1[[#This Row],[USD Pricing]]*Exchange!$A$1</f>
        <v>161</v>
      </c>
      <c r="G2562" s="10">
        <v>115</v>
      </c>
      <c r="H2562" s="8" t="s">
        <v>6287</v>
      </c>
      <c r="I2562" s="14" t="s">
        <v>0</v>
      </c>
      <c r="J2562" s="20" t="s">
        <v>5879</v>
      </c>
    </row>
    <row r="2563" spans="1:10" hidden="1" x14ac:dyDescent="0.25">
      <c r="A2563" s="15" t="s">
        <v>2099</v>
      </c>
      <c r="B2563" s="5" t="str">
        <f>HYPERLINK(Table1[[#This Row],[Link]], Table1[[#This Row],[Pattern w/out Hyperlink]])</f>
        <v>Climb</v>
      </c>
      <c r="C2563" s="33">
        <f t="shared" si="40"/>
        <v>15</v>
      </c>
      <c r="D2563" s="14" t="s">
        <v>28</v>
      </c>
      <c r="E2563" s="14" t="s">
        <v>1466</v>
      </c>
      <c r="F2563" s="10">
        <f>Table1[[#This Row],[USD Pricing]]*Exchange!$A$1</f>
        <v>155.39999999999998</v>
      </c>
      <c r="G2563" s="10">
        <v>111</v>
      </c>
      <c r="H2563" s="8" t="s">
        <v>6310</v>
      </c>
      <c r="I2563" s="14" t="s">
        <v>0</v>
      </c>
      <c r="J2563" s="20" t="s">
        <v>5149</v>
      </c>
    </row>
    <row r="2564" spans="1:10" hidden="1" x14ac:dyDescent="0.25">
      <c r="A2564" s="15" t="s">
        <v>3316</v>
      </c>
      <c r="B2564" s="30" t="str">
        <f>HYPERLINK(Table1[[#This Row],[Link]], Table1[[#This Row],[Pattern w/out Hyperlink]])</f>
        <v>Clip 544</v>
      </c>
      <c r="C2564" s="33">
        <f t="shared" si="40"/>
        <v>15</v>
      </c>
      <c r="D2564" s="14" t="s">
        <v>28</v>
      </c>
      <c r="E2564" s="14" t="s">
        <v>1466</v>
      </c>
      <c r="F2564" s="10">
        <f>Table1[[#This Row],[USD Pricing]]*Exchange!$A$1</f>
        <v>156.79999999999998</v>
      </c>
      <c r="G2564" s="10">
        <v>112</v>
      </c>
      <c r="H2564" s="8" t="s">
        <v>6919</v>
      </c>
      <c r="I2564" s="14" t="s">
        <v>0</v>
      </c>
      <c r="J2564" s="20" t="s">
        <v>5891</v>
      </c>
    </row>
    <row r="2565" spans="1:10" hidden="1" x14ac:dyDescent="0.25">
      <c r="A2565" s="15" t="s">
        <v>3323</v>
      </c>
      <c r="B2565" s="30" t="str">
        <f>HYPERLINK(Table1[[#This Row],[Link]], Table1[[#This Row],[Pattern w/out Hyperlink]])</f>
        <v>Destinations 315</v>
      </c>
      <c r="C2565" s="33">
        <f t="shared" si="40"/>
        <v>15</v>
      </c>
      <c r="D2565" s="14" t="s">
        <v>28</v>
      </c>
      <c r="E2565" s="14" t="s">
        <v>1466</v>
      </c>
      <c r="F2565" s="10">
        <f>Table1[[#This Row],[USD Pricing]]*Exchange!$A$1</f>
        <v>161.69999999999999</v>
      </c>
      <c r="G2565" s="10">
        <v>115.5</v>
      </c>
      <c r="H2565" s="8" t="s">
        <v>6925</v>
      </c>
      <c r="I2565" s="14" t="s">
        <v>5090</v>
      </c>
      <c r="J2565" s="20" t="s">
        <v>5266</v>
      </c>
    </row>
    <row r="2566" spans="1:10" hidden="1" x14ac:dyDescent="0.25">
      <c r="A2566" s="15" t="s">
        <v>3174</v>
      </c>
      <c r="B2566" s="5" t="str">
        <f>HYPERLINK(Table1[[#This Row],[Link]], Table1[[#This Row],[Pattern w/out Hyperlink]])</f>
        <v>Docket</v>
      </c>
      <c r="C2566" s="33">
        <f t="shared" si="40"/>
        <v>15</v>
      </c>
      <c r="D2566" s="14" t="s">
        <v>28</v>
      </c>
      <c r="E2566" s="14" t="s">
        <v>1466</v>
      </c>
      <c r="F2566" s="10">
        <f>Table1[[#This Row],[USD Pricing]]*Exchange!$A$1</f>
        <v>156.1</v>
      </c>
      <c r="G2566" s="10">
        <v>111.5</v>
      </c>
      <c r="H2566" s="8" t="s">
        <v>6485</v>
      </c>
      <c r="I2566" s="14" t="s">
        <v>0</v>
      </c>
      <c r="J2566" s="20" t="s">
        <v>5908</v>
      </c>
    </row>
    <row r="2567" spans="1:10" hidden="1" x14ac:dyDescent="0.25">
      <c r="A2567" s="15" t="s">
        <v>3327</v>
      </c>
      <c r="B2567" s="30" t="str">
        <f>HYPERLINK(Table1[[#This Row],[Link]], Table1[[#This Row],[Pattern w/out Hyperlink]])</f>
        <v>Flicker 500</v>
      </c>
      <c r="C2567" s="33">
        <f t="shared" si="40"/>
        <v>15</v>
      </c>
      <c r="D2567" s="14" t="s">
        <v>28</v>
      </c>
      <c r="E2567" s="14" t="s">
        <v>1466</v>
      </c>
      <c r="F2567" s="10">
        <f>Table1[[#This Row],[USD Pricing]]*Exchange!$A$1</f>
        <v>160.29999999999998</v>
      </c>
      <c r="G2567" s="10">
        <v>114.5</v>
      </c>
      <c r="H2567" s="8" t="s">
        <v>6932</v>
      </c>
      <c r="I2567" s="14" t="s">
        <v>0</v>
      </c>
      <c r="J2567" s="20" t="s">
        <v>5918</v>
      </c>
    </row>
    <row r="2568" spans="1:10" hidden="1" x14ac:dyDescent="0.25">
      <c r="A2568" s="15" t="s">
        <v>362</v>
      </c>
      <c r="B2568" s="5" t="str">
        <f>HYPERLINK(Table1[[#This Row],[Link]], Table1[[#This Row],[Pattern w/out Hyperlink]])</f>
        <v>Flux</v>
      </c>
      <c r="C2568" s="33">
        <f t="shared" si="40"/>
        <v>15</v>
      </c>
      <c r="D2568" s="14" t="s">
        <v>28</v>
      </c>
      <c r="E2568" s="14" t="s">
        <v>1466</v>
      </c>
      <c r="F2568" s="10">
        <f>Table1[[#This Row],[USD Pricing]]*Exchange!$A$1</f>
        <v>157.5</v>
      </c>
      <c r="G2568" s="10">
        <v>112.5</v>
      </c>
      <c r="H2568" s="8" t="s">
        <v>6348</v>
      </c>
      <c r="I2568" s="14" t="s">
        <v>0</v>
      </c>
      <c r="J2568" s="20" t="s">
        <v>5919</v>
      </c>
    </row>
    <row r="2569" spans="1:10" ht="28.5" hidden="1" x14ac:dyDescent="0.25">
      <c r="A2569" s="15" t="s">
        <v>646</v>
      </c>
      <c r="B2569" s="5" t="str">
        <f>HYPERLINK(Table1[[#This Row],[Link]], Table1[[#This Row],[Pattern w/out Hyperlink]])</f>
        <v>Nimble</v>
      </c>
      <c r="C2569" s="33">
        <f t="shared" si="40"/>
        <v>15</v>
      </c>
      <c r="D2569" s="14" t="s">
        <v>28</v>
      </c>
      <c r="E2569" s="14" t="s">
        <v>1466</v>
      </c>
      <c r="F2569" s="10">
        <f>Table1[[#This Row],[USD Pricing]]*Exchange!$A$1</f>
        <v>161</v>
      </c>
      <c r="G2569" s="10">
        <v>115</v>
      </c>
      <c r="H2569" s="8" t="s">
        <v>6394</v>
      </c>
      <c r="I2569" s="14" t="s">
        <v>0</v>
      </c>
      <c r="J2569" s="20" t="s">
        <v>5149</v>
      </c>
    </row>
    <row r="2570" spans="1:10" hidden="1" x14ac:dyDescent="0.25">
      <c r="A2570" s="15" t="s">
        <v>3188</v>
      </c>
      <c r="B2570" s="5" t="str">
        <f>HYPERLINK(Table1[[#This Row],[Link]], Table1[[#This Row],[Pattern w/out Hyperlink]])</f>
        <v>Painting Strokes</v>
      </c>
      <c r="C2570" s="33">
        <f t="shared" si="40"/>
        <v>15</v>
      </c>
      <c r="D2570" s="14" t="s">
        <v>28</v>
      </c>
      <c r="E2570" s="14" t="s">
        <v>1466</v>
      </c>
      <c r="F2570" s="10">
        <f>Table1[[#This Row],[USD Pricing]]*Exchange!$A$1</f>
        <v>161.69999999999999</v>
      </c>
      <c r="G2570" s="10">
        <v>115.5</v>
      </c>
      <c r="H2570" s="8" t="s">
        <v>6397</v>
      </c>
      <c r="I2570" s="14" t="s">
        <v>0</v>
      </c>
      <c r="J2570" s="20" t="s">
        <v>5903</v>
      </c>
    </row>
    <row r="2571" spans="1:10" ht="28.5" hidden="1" x14ac:dyDescent="0.25">
      <c r="A2571" s="15" t="s">
        <v>3194</v>
      </c>
      <c r="B2571" s="5" t="str">
        <f>HYPERLINK(Table1[[#This Row],[Link]], Table1[[#This Row],[Pattern w/out Hyperlink]])</f>
        <v>Quince</v>
      </c>
      <c r="C2571" s="33">
        <f t="shared" si="40"/>
        <v>15</v>
      </c>
      <c r="D2571" s="14" t="s">
        <v>28</v>
      </c>
      <c r="E2571" s="14" t="s">
        <v>1466</v>
      </c>
      <c r="F2571" s="10">
        <f>Table1[[#This Row],[USD Pricing]]*Exchange!$A$1</f>
        <v>157.5</v>
      </c>
      <c r="G2571" s="10">
        <v>112.5</v>
      </c>
      <c r="H2571" s="8" t="s">
        <v>6423</v>
      </c>
      <c r="I2571" s="14" t="s">
        <v>0</v>
      </c>
      <c r="J2571" s="20" t="s">
        <v>5149</v>
      </c>
    </row>
    <row r="2572" spans="1:10" ht="30" hidden="1" x14ac:dyDescent="0.25">
      <c r="A2572" s="15" t="s">
        <v>781</v>
      </c>
      <c r="B2572" s="5" t="str">
        <f>HYPERLINK(Table1[[#This Row],[Link]], Table1[[#This Row],[Pattern w/out Hyperlink]])</f>
        <v>Revolve</v>
      </c>
      <c r="C2572" s="33">
        <f t="shared" si="40"/>
        <v>15</v>
      </c>
      <c r="D2572" s="14" t="s">
        <v>28</v>
      </c>
      <c r="E2572" s="14" t="s">
        <v>1466</v>
      </c>
      <c r="F2572" s="10">
        <f>Table1[[#This Row],[USD Pricing]]*Exchange!$A$1</f>
        <v>164.5</v>
      </c>
      <c r="G2572" s="10">
        <v>117.5</v>
      </c>
      <c r="H2572" s="8" t="s">
        <v>6425</v>
      </c>
      <c r="I2572" s="14" t="s">
        <v>0</v>
      </c>
      <c r="J2572" s="20" t="s">
        <v>5980</v>
      </c>
    </row>
    <row r="2573" spans="1:10" hidden="1" x14ac:dyDescent="0.25">
      <c r="A2573" s="15" t="s">
        <v>3195</v>
      </c>
      <c r="B2573" s="5" t="str">
        <f>HYPERLINK(Table1[[#This Row],[Link]], Table1[[#This Row],[Pattern w/out Hyperlink]])</f>
        <v>Site Line</v>
      </c>
      <c r="C2573" s="33">
        <f t="shared" si="40"/>
        <v>15</v>
      </c>
      <c r="D2573" s="14" t="s">
        <v>28</v>
      </c>
      <c r="E2573" s="14" t="s">
        <v>1466</v>
      </c>
      <c r="F2573" s="10">
        <f>Table1[[#This Row],[USD Pricing]]*Exchange!$A$1</f>
        <v>163.1</v>
      </c>
      <c r="G2573" s="10">
        <v>116.5</v>
      </c>
      <c r="H2573" s="8" t="s">
        <v>6441</v>
      </c>
      <c r="I2573" s="14" t="s">
        <v>0</v>
      </c>
      <c r="J2573" s="20" t="s">
        <v>5784</v>
      </c>
    </row>
    <row r="2574" spans="1:10" hidden="1" x14ac:dyDescent="0.25">
      <c r="A2574" s="15" t="s">
        <v>3200</v>
      </c>
      <c r="B2574" s="30" t="str">
        <f>HYPERLINK(Table1[[#This Row],[Link]], Table1[[#This Row],[Pattern w/out Hyperlink]])</f>
        <v>Tufted</v>
      </c>
      <c r="C2574" s="33">
        <f t="shared" si="40"/>
        <v>15</v>
      </c>
      <c r="D2574" s="14" t="s">
        <v>28</v>
      </c>
      <c r="E2574" s="14" t="s">
        <v>1466</v>
      </c>
      <c r="F2574" s="10">
        <f>Table1[[#This Row],[USD Pricing]]*Exchange!$A$1</f>
        <v>157.5</v>
      </c>
      <c r="G2574" s="10">
        <v>112.5</v>
      </c>
      <c r="H2574" s="8" t="s">
        <v>6467</v>
      </c>
      <c r="I2574" s="14" t="s">
        <v>5090</v>
      </c>
      <c r="J2574" s="20" t="s">
        <v>6018</v>
      </c>
    </row>
    <row r="2575" spans="1:10" ht="30" hidden="1" x14ac:dyDescent="0.25">
      <c r="A2575" s="15" t="s">
        <v>5</v>
      </c>
      <c r="B2575" s="30" t="str">
        <f>HYPERLINK(Table1[[#This Row],[Link]], Table1[[#This Row],[Pattern w/out Hyperlink]])</f>
        <v>Aberdeen</v>
      </c>
      <c r="C2575" s="33">
        <f t="shared" si="40"/>
        <v>16</v>
      </c>
      <c r="D2575" s="14" t="s">
        <v>21</v>
      </c>
      <c r="E2575" s="14" t="s">
        <v>1466</v>
      </c>
      <c r="F2575" s="10">
        <v>166</v>
      </c>
      <c r="G2575" s="10"/>
      <c r="H2575" s="8" t="s">
        <v>4691</v>
      </c>
      <c r="I2575" s="14" t="s">
        <v>5090</v>
      </c>
      <c r="J2575" s="20" t="s">
        <v>5208</v>
      </c>
    </row>
    <row r="2576" spans="1:10" ht="30" hidden="1" x14ac:dyDescent="0.25">
      <c r="A2576" s="15" t="s">
        <v>4711</v>
      </c>
      <c r="B2576" s="30" t="str">
        <f>HYPERLINK(Table1[[#This Row],[Link]], Table1[[#This Row],[Pattern w/out Hyperlink]])</f>
        <v>Askrigg</v>
      </c>
      <c r="C2576" s="33">
        <f t="shared" si="40"/>
        <v>16</v>
      </c>
      <c r="D2576" s="14" t="s">
        <v>21</v>
      </c>
      <c r="E2576" s="14" t="s">
        <v>1466</v>
      </c>
      <c r="F2576" s="10">
        <v>166</v>
      </c>
      <c r="G2576" s="10"/>
      <c r="H2576" s="8" t="s">
        <v>4712</v>
      </c>
      <c r="I2576" s="14" t="s">
        <v>0</v>
      </c>
      <c r="J2576" s="20" t="s">
        <v>5208</v>
      </c>
    </row>
    <row r="2577" spans="1:10" ht="30" hidden="1" x14ac:dyDescent="0.25">
      <c r="A2577" s="15" t="s">
        <v>4723</v>
      </c>
      <c r="B2577" s="30" t="str">
        <f>HYPERLINK(Table1[[#This Row],[Link]], Table1[[#This Row],[Pattern w/out Hyperlink]])</f>
        <v>Bibury</v>
      </c>
      <c r="C2577" s="33">
        <f t="shared" si="40"/>
        <v>16</v>
      </c>
      <c r="D2577" s="14" t="s">
        <v>21</v>
      </c>
      <c r="E2577" s="14" t="s">
        <v>1466</v>
      </c>
      <c r="F2577" s="10">
        <v>166</v>
      </c>
      <c r="G2577" s="10"/>
      <c r="H2577" s="8" t="s">
        <v>4724</v>
      </c>
      <c r="I2577" s="14" t="s">
        <v>0</v>
      </c>
      <c r="J2577" s="20" t="s">
        <v>5208</v>
      </c>
    </row>
    <row r="2578" spans="1:10" ht="28.5" hidden="1" x14ac:dyDescent="0.25">
      <c r="A2578" s="15" t="s">
        <v>140</v>
      </c>
      <c r="B2578" s="30" t="str">
        <f>HYPERLINK(Table1[[#This Row],[Link]], Table1[[#This Row],[Pattern w/out Hyperlink]])</f>
        <v>Brixton</v>
      </c>
      <c r="C2578" s="33">
        <f t="shared" si="40"/>
        <v>16</v>
      </c>
      <c r="D2578" s="14" t="s">
        <v>21</v>
      </c>
      <c r="E2578" s="14" t="s">
        <v>1466</v>
      </c>
      <c r="F2578" s="10">
        <v>166</v>
      </c>
      <c r="G2578" s="10"/>
      <c r="H2578" s="8" t="s">
        <v>4739</v>
      </c>
      <c r="I2578" s="14" t="s">
        <v>0</v>
      </c>
      <c r="J2578" s="20" t="s">
        <v>5208</v>
      </c>
    </row>
    <row r="2579" spans="1:10" ht="28.5" hidden="1" x14ac:dyDescent="0.25">
      <c r="A2579" s="15" t="s">
        <v>4757</v>
      </c>
      <c r="B2579" s="30" t="str">
        <f>HYPERLINK(Table1[[#This Row],[Link]], Table1[[#This Row],[Pattern w/out Hyperlink]])</f>
        <v>Chetlenham</v>
      </c>
      <c r="C2579" s="33">
        <f t="shared" si="40"/>
        <v>16</v>
      </c>
      <c r="D2579" s="14" t="s">
        <v>21</v>
      </c>
      <c r="E2579" s="14" t="s">
        <v>1466</v>
      </c>
      <c r="F2579" s="10">
        <v>166</v>
      </c>
      <c r="G2579" s="10"/>
      <c r="H2579" s="8" t="s">
        <v>4758</v>
      </c>
      <c r="I2579" s="14" t="s">
        <v>0</v>
      </c>
      <c r="J2579" s="20" t="s">
        <v>5208</v>
      </c>
    </row>
    <row r="2580" spans="1:10" hidden="1" x14ac:dyDescent="0.25">
      <c r="A2580" s="15" t="s">
        <v>4790</v>
      </c>
      <c r="B2580" s="30" t="str">
        <f>HYPERLINK(Table1[[#This Row],[Link]], Table1[[#This Row],[Pattern w/out Hyperlink]])</f>
        <v>Deepdale</v>
      </c>
      <c r="C2580" s="33">
        <f t="shared" si="40"/>
        <v>16</v>
      </c>
      <c r="D2580" s="14" t="s">
        <v>21</v>
      </c>
      <c r="E2580" s="14" t="s">
        <v>1466</v>
      </c>
      <c r="F2580" s="10">
        <v>166</v>
      </c>
      <c r="G2580" s="10"/>
      <c r="H2580" s="8" t="s">
        <v>4791</v>
      </c>
      <c r="I2580" s="14" t="s">
        <v>5090</v>
      </c>
      <c r="J2580" s="20" t="s">
        <v>5208</v>
      </c>
    </row>
    <row r="2581" spans="1:10" hidden="1" x14ac:dyDescent="0.25">
      <c r="A2581" s="15" t="s">
        <v>4816</v>
      </c>
      <c r="B2581" s="30" t="str">
        <f>HYPERLINK(Table1[[#This Row],[Link]], Table1[[#This Row],[Pattern w/out Hyperlink]])</f>
        <v>Gargrave</v>
      </c>
      <c r="C2581" s="33">
        <f t="shared" si="40"/>
        <v>16</v>
      </c>
      <c r="D2581" s="14" t="s">
        <v>21</v>
      </c>
      <c r="E2581" s="14" t="s">
        <v>1466</v>
      </c>
      <c r="F2581" s="10">
        <v>166</v>
      </c>
      <c r="G2581" s="10"/>
      <c r="H2581" s="8" t="s">
        <v>4817</v>
      </c>
      <c r="I2581" s="14" t="s">
        <v>0</v>
      </c>
      <c r="J2581" s="20" t="s">
        <v>5208</v>
      </c>
    </row>
    <row r="2582" spans="1:10" hidden="1" x14ac:dyDescent="0.25">
      <c r="A2582" s="15" t="s">
        <v>4834</v>
      </c>
      <c r="B2582" s="30" t="str">
        <f>HYPERLINK(Table1[[#This Row],[Link]], Table1[[#This Row],[Pattern w/out Hyperlink]])</f>
        <v>Hawes</v>
      </c>
      <c r="C2582" s="33">
        <f t="shared" si="40"/>
        <v>16</v>
      </c>
      <c r="D2582" s="14" t="s">
        <v>21</v>
      </c>
      <c r="E2582" s="14" t="s">
        <v>1466</v>
      </c>
      <c r="F2582" s="10">
        <v>166</v>
      </c>
      <c r="G2582" s="10"/>
      <c r="H2582" s="8" t="s">
        <v>4835</v>
      </c>
      <c r="I2582" s="14" t="s">
        <v>0</v>
      </c>
      <c r="J2582" s="20" t="s">
        <v>5208</v>
      </c>
    </row>
    <row r="2583" spans="1:10" hidden="1" x14ac:dyDescent="0.25">
      <c r="A2583" s="15" t="s">
        <v>4862</v>
      </c>
      <c r="B2583" s="30" t="str">
        <f>HYPERLINK(Table1[[#This Row],[Link]], Table1[[#This Row],[Pattern w/out Hyperlink]])</f>
        <v>Kingham</v>
      </c>
      <c r="C2583" s="33">
        <f t="shared" si="40"/>
        <v>16</v>
      </c>
      <c r="D2583" s="14" t="s">
        <v>21</v>
      </c>
      <c r="E2583" s="14" t="s">
        <v>1466</v>
      </c>
      <c r="F2583" s="10">
        <v>166</v>
      </c>
      <c r="G2583" s="10"/>
      <c r="H2583" s="8" t="s">
        <v>4863</v>
      </c>
      <c r="I2583" s="14" t="s">
        <v>0</v>
      </c>
      <c r="J2583" s="20" t="s">
        <v>5208</v>
      </c>
    </row>
    <row r="2584" spans="1:10" hidden="1" x14ac:dyDescent="0.25">
      <c r="A2584" s="15" t="s">
        <v>4889</v>
      </c>
      <c r="B2584" s="30" t="str">
        <f>HYPERLINK(Table1[[#This Row],[Link]], Table1[[#This Row],[Pattern w/out Hyperlink]])</f>
        <v>Malham</v>
      </c>
      <c r="C2584" s="33">
        <f t="shared" si="40"/>
        <v>16</v>
      </c>
      <c r="D2584" s="14" t="s">
        <v>21</v>
      </c>
      <c r="E2584" s="14" t="s">
        <v>1466</v>
      </c>
      <c r="F2584" s="10">
        <v>166</v>
      </c>
      <c r="G2584" s="10"/>
      <c r="H2584" s="8" t="s">
        <v>4890</v>
      </c>
      <c r="I2584" s="14" t="s">
        <v>0</v>
      </c>
      <c r="J2584" s="20" t="s">
        <v>5208</v>
      </c>
    </row>
    <row r="2585" spans="1:10" hidden="1" x14ac:dyDescent="0.25">
      <c r="A2585" s="15" t="s">
        <v>4992</v>
      </c>
      <c r="B2585" s="30" t="str">
        <f>HYPERLINK(Table1[[#This Row],[Link]], Table1[[#This Row],[Pattern w/out Hyperlink]])</f>
        <v>Stoneham</v>
      </c>
      <c r="C2585" s="33">
        <f t="shared" si="40"/>
        <v>16</v>
      </c>
      <c r="D2585" s="14" t="s">
        <v>21</v>
      </c>
      <c r="E2585" s="14" t="s">
        <v>1466</v>
      </c>
      <c r="F2585" s="10">
        <v>166</v>
      </c>
      <c r="G2585" s="10"/>
      <c r="H2585" s="8" t="s">
        <v>4993</v>
      </c>
      <c r="I2585" s="14" t="s">
        <v>5090</v>
      </c>
      <c r="J2585" s="20" t="s">
        <v>5208</v>
      </c>
    </row>
    <row r="2586" spans="1:10" ht="28.5" hidden="1" x14ac:dyDescent="0.25">
      <c r="A2586" s="15" t="s">
        <v>5019</v>
      </c>
      <c r="B2586" s="30" t="str">
        <f>HYPERLINK(Table1[[#This Row],[Link]], Table1[[#This Row],[Pattern w/out Hyperlink]])</f>
        <v>Twickenham</v>
      </c>
      <c r="C2586" s="33">
        <f t="shared" si="40"/>
        <v>16</v>
      </c>
      <c r="D2586" s="14" t="s">
        <v>21</v>
      </c>
      <c r="E2586" s="14" t="s">
        <v>1466</v>
      </c>
      <c r="F2586" s="10">
        <v>166</v>
      </c>
      <c r="G2586" s="10"/>
      <c r="H2586" s="8" t="s">
        <v>5020</v>
      </c>
      <c r="I2586" s="14" t="s">
        <v>5090</v>
      </c>
      <c r="J2586" s="20" t="s">
        <v>5208</v>
      </c>
    </row>
    <row r="2587" spans="1:10" hidden="1" x14ac:dyDescent="0.25">
      <c r="A2587" s="15" t="s">
        <v>5500</v>
      </c>
      <c r="B2587" s="30" t="str">
        <f>HYPERLINK(Table1[[#This Row],[Link]], Table1[[#This Row],[Pattern w/out Hyperlink]])</f>
        <v>Xorel Monocle Embroider</v>
      </c>
      <c r="C2587" s="33">
        <f t="shared" si="40"/>
        <v>16</v>
      </c>
      <c r="D2587" s="14" t="s">
        <v>2494</v>
      </c>
      <c r="E2587" s="14" t="s">
        <v>1466</v>
      </c>
      <c r="F2587" s="10">
        <f>Table1[[#This Row],[USD Pricing]]*Exchange!$A$1</f>
        <v>173.04</v>
      </c>
      <c r="G2587" s="10">
        <v>123.6</v>
      </c>
      <c r="H2587" s="8" t="s">
        <v>4191</v>
      </c>
      <c r="I2587" s="14" t="s">
        <v>0</v>
      </c>
      <c r="J2587" s="20" t="s">
        <v>5467</v>
      </c>
    </row>
    <row r="2588" spans="1:10" hidden="1" x14ac:dyDescent="0.25">
      <c r="A2588" s="15" t="s">
        <v>2963</v>
      </c>
      <c r="B2588" s="5" t="str">
        <f>HYPERLINK(Table1[[#This Row],[Link]], Table1[[#This Row],[Pattern w/out Hyperlink]])</f>
        <v>Geometric II</v>
      </c>
      <c r="C2588" s="33">
        <f t="shared" si="40"/>
        <v>16</v>
      </c>
      <c r="D2588" s="14" t="s">
        <v>27</v>
      </c>
      <c r="E2588" s="14" t="s">
        <v>1466</v>
      </c>
      <c r="F2588" s="10">
        <v>169</v>
      </c>
      <c r="G2588" s="10"/>
      <c r="H2588" s="15" t="s">
        <v>2965</v>
      </c>
      <c r="I2588" s="14" t="s">
        <v>0</v>
      </c>
      <c r="J2588" s="20" t="s">
        <v>6176</v>
      </c>
    </row>
    <row r="2589" spans="1:10" ht="30" hidden="1" x14ac:dyDescent="0.25">
      <c r="A2589" s="15" t="s">
        <v>6211</v>
      </c>
      <c r="B2589" s="30" t="str">
        <f>HYPERLINK(Table1[[#This Row],[Link]], Table1[[#This Row],[Pattern w/out Hyperlink]])</f>
        <v>Glamp</v>
      </c>
      <c r="C2589" s="33">
        <f t="shared" si="40"/>
        <v>16</v>
      </c>
      <c r="D2589" s="14" t="s">
        <v>27</v>
      </c>
      <c r="E2589" s="14" t="s">
        <v>1466</v>
      </c>
      <c r="F2589" s="10">
        <v>174</v>
      </c>
      <c r="G2589" s="10"/>
      <c r="H2589" s="15" t="s">
        <v>6212</v>
      </c>
      <c r="I2589" s="14" t="s">
        <v>1598</v>
      </c>
      <c r="J2589" s="20" t="s">
        <v>6213</v>
      </c>
    </row>
    <row r="2590" spans="1:10" ht="42.75" hidden="1" x14ac:dyDescent="0.25">
      <c r="A2590" s="15" t="s">
        <v>725</v>
      </c>
      <c r="B2590" s="30" t="str">
        <f>HYPERLINK(Table1[[#This Row],[Link]], Table1[[#This Row],[Pattern w/out Hyperlink]])</f>
        <v>Plexus</v>
      </c>
      <c r="C2590" s="33">
        <f t="shared" si="40"/>
        <v>16</v>
      </c>
      <c r="D2590" s="14" t="s">
        <v>27</v>
      </c>
      <c r="E2590" s="14" t="s">
        <v>1466</v>
      </c>
      <c r="F2590" s="10">
        <v>167.75</v>
      </c>
      <c r="G2590" s="10"/>
      <c r="H2590" s="15" t="s">
        <v>3036</v>
      </c>
      <c r="I2590" s="14" t="s">
        <v>0</v>
      </c>
      <c r="J2590" s="20" t="s">
        <v>5254</v>
      </c>
    </row>
    <row r="2591" spans="1:10" ht="28.5" hidden="1" x14ac:dyDescent="0.25">
      <c r="A2591" s="15" t="s">
        <v>8146</v>
      </c>
      <c r="B2591" s="30" t="str">
        <f>HYPERLINK(Table1[[#This Row],[Link]], Table1[[#This Row],[Pattern w/out Hyperlink]])</f>
        <v>Arrondissement</v>
      </c>
      <c r="C2591" s="14">
        <f t="shared" si="40"/>
        <v>16</v>
      </c>
      <c r="D2591" s="14" t="s">
        <v>2668</v>
      </c>
      <c r="E2591" s="14" t="s">
        <v>1466</v>
      </c>
      <c r="F2591" s="10">
        <v>166.25</v>
      </c>
      <c r="G2591" s="10"/>
      <c r="H2591" s="8" t="s">
        <v>8147</v>
      </c>
      <c r="I2591" s="14" t="s">
        <v>0</v>
      </c>
      <c r="J2591" s="20" t="s">
        <v>5241</v>
      </c>
    </row>
    <row r="2592" spans="1:10" hidden="1" x14ac:dyDescent="0.25">
      <c r="A2592" s="15" t="s">
        <v>8148</v>
      </c>
      <c r="B2592" s="30" t="str">
        <f>HYPERLINK(Table1[[#This Row],[Link]], Table1[[#This Row],[Pattern w/out Hyperlink]])</f>
        <v>Atelier</v>
      </c>
      <c r="C2592" s="14">
        <f t="shared" si="40"/>
        <v>16</v>
      </c>
      <c r="D2592" s="14" t="s">
        <v>2668</v>
      </c>
      <c r="E2592" s="14" t="s">
        <v>1466</v>
      </c>
      <c r="F2592" s="10">
        <v>173.25</v>
      </c>
      <c r="G2592" s="10"/>
      <c r="H2592" s="8" t="s">
        <v>8149</v>
      </c>
      <c r="I2592" s="14" t="s">
        <v>0</v>
      </c>
      <c r="J2592" s="20" t="s">
        <v>8145</v>
      </c>
    </row>
    <row r="2593" spans="1:10" hidden="1" x14ac:dyDescent="0.25">
      <c r="A2593" s="15" t="s">
        <v>241</v>
      </c>
      <c r="B2593" s="30" t="str">
        <f>HYPERLINK(Table1[[#This Row],[Link]], Table1[[#This Row],[Pattern w/out Hyperlink]])</f>
        <v>Dapper</v>
      </c>
      <c r="C2593" s="14">
        <f t="shared" si="40"/>
        <v>16</v>
      </c>
      <c r="D2593" s="14" t="s">
        <v>2668</v>
      </c>
      <c r="E2593" s="14" t="s">
        <v>1466</v>
      </c>
      <c r="F2593" s="10">
        <v>172</v>
      </c>
      <c r="G2593" s="10"/>
      <c r="H2593" s="8" t="s">
        <v>8229</v>
      </c>
      <c r="I2593" s="14" t="s">
        <v>0</v>
      </c>
      <c r="J2593" s="20" t="s">
        <v>6027</v>
      </c>
    </row>
    <row r="2594" spans="1:10" ht="30" hidden="1" x14ac:dyDescent="0.25">
      <c r="A2594" s="15" t="s">
        <v>8336</v>
      </c>
      <c r="B2594" s="30" t="str">
        <f>HYPERLINK(Table1[[#This Row],[Link]], Table1[[#This Row],[Pattern w/out Hyperlink]])</f>
        <v>Mod Plaid</v>
      </c>
      <c r="C2594" s="14">
        <f t="shared" si="40"/>
        <v>16</v>
      </c>
      <c r="D2594" s="14" t="s">
        <v>2668</v>
      </c>
      <c r="E2594" s="14" t="s">
        <v>1466</v>
      </c>
      <c r="F2594" s="10">
        <v>172</v>
      </c>
      <c r="G2594" s="10"/>
      <c r="H2594" s="8" t="s">
        <v>8337</v>
      </c>
      <c r="I2594" s="14" t="s">
        <v>0</v>
      </c>
      <c r="J2594" s="20" t="s">
        <v>8338</v>
      </c>
    </row>
    <row r="2595" spans="1:10" hidden="1" x14ac:dyDescent="0.25">
      <c r="A2595" s="15" t="s">
        <v>8434</v>
      </c>
      <c r="B2595" s="30" t="str">
        <f>HYPERLINK(Table1[[#This Row],[Link]], Table1[[#This Row],[Pattern w/out Hyperlink]])</f>
        <v>Ultrasuede</v>
      </c>
      <c r="C2595" s="14">
        <f t="shared" si="40"/>
        <v>16</v>
      </c>
      <c r="D2595" s="14" t="s">
        <v>2668</v>
      </c>
      <c r="E2595" s="14" t="s">
        <v>1466</v>
      </c>
      <c r="F2595" s="10">
        <v>172</v>
      </c>
      <c r="G2595" s="10"/>
      <c r="H2595" s="8" t="s">
        <v>8435</v>
      </c>
      <c r="I2595" s="14" t="s">
        <v>1598</v>
      </c>
      <c r="J2595" s="20" t="s">
        <v>8436</v>
      </c>
    </row>
    <row r="2596" spans="1:10" hidden="1" x14ac:dyDescent="0.25">
      <c r="A2596" s="15" t="s">
        <v>3541</v>
      </c>
      <c r="B2596" s="30" t="str">
        <f>HYPERLINK(Table1[[#This Row],[Link]], Table1[[#This Row],[Pattern w/out Hyperlink]])</f>
        <v>Apparel</v>
      </c>
      <c r="C2596" s="33">
        <f t="shared" si="40"/>
        <v>16</v>
      </c>
      <c r="D2596" s="14" t="s">
        <v>3509</v>
      </c>
      <c r="E2596" s="14" t="s">
        <v>1466</v>
      </c>
      <c r="F2596" s="10">
        <f>Table1[[#This Row],[USD Pricing]]*Exchange!$A$1</f>
        <v>169.47</v>
      </c>
      <c r="G2596" s="10">
        <v>121.05</v>
      </c>
      <c r="H2596" s="8" t="s">
        <v>3602</v>
      </c>
      <c r="I2596" s="14" t="s">
        <v>5090</v>
      </c>
      <c r="J2596" s="20" t="s">
        <v>5556</v>
      </c>
    </row>
    <row r="2597" spans="1:10" ht="30" hidden="1" x14ac:dyDescent="0.25">
      <c r="A2597" s="15" t="s">
        <v>4808</v>
      </c>
      <c r="B2597" s="30" t="str">
        <f>HYPERLINK(Table1[[#This Row],[Link]], Table1[[#This Row],[Pattern w/out Hyperlink]])</f>
        <v>Emergent</v>
      </c>
      <c r="C2597" s="14">
        <f t="shared" si="40"/>
        <v>16</v>
      </c>
      <c r="D2597" s="14" t="s">
        <v>8491</v>
      </c>
      <c r="E2597" s="14" t="s">
        <v>1466</v>
      </c>
      <c r="F2597" s="10">
        <v>168</v>
      </c>
      <c r="G2597" s="10"/>
      <c r="H2597" s="8" t="s">
        <v>8557</v>
      </c>
      <c r="I2597" s="14" t="s">
        <v>0</v>
      </c>
      <c r="J2597" s="20" t="s">
        <v>8558</v>
      </c>
    </row>
    <row r="2598" spans="1:10" ht="30" hidden="1" x14ac:dyDescent="0.25">
      <c r="A2598" s="15" t="s">
        <v>8678</v>
      </c>
      <c r="B2598" s="30" t="str">
        <f>HYPERLINK(Table1[[#This Row],[Link]], Table1[[#This Row],[Pattern w/out Hyperlink]])</f>
        <v>Schema</v>
      </c>
      <c r="C2598" s="14">
        <f t="shared" si="40"/>
        <v>16</v>
      </c>
      <c r="D2598" s="14" t="s">
        <v>8491</v>
      </c>
      <c r="E2598" s="14" t="s">
        <v>1466</v>
      </c>
      <c r="F2598" s="10">
        <v>171</v>
      </c>
      <c r="G2598" s="10"/>
      <c r="H2598" s="8" t="s">
        <v>8679</v>
      </c>
      <c r="I2598" s="14" t="s">
        <v>0</v>
      </c>
      <c r="J2598" s="20" t="s">
        <v>5447</v>
      </c>
    </row>
    <row r="2599" spans="1:10" hidden="1" x14ac:dyDescent="0.25">
      <c r="A2599" s="15" t="s">
        <v>5628</v>
      </c>
      <c r="B2599" s="30" t="str">
        <f>HYPERLINK(Table1[[#This Row],[Link]], Table1[[#This Row],[Pattern w/out Hyperlink]])</f>
        <v>Amulet by Sonnhild Kestler</v>
      </c>
      <c r="C2599" s="33">
        <f t="shared" si="40"/>
        <v>16</v>
      </c>
      <c r="D2599" s="14" t="s">
        <v>23</v>
      </c>
      <c r="E2599" s="14" t="s">
        <v>1466</v>
      </c>
      <c r="F2599" s="10">
        <v>174.75</v>
      </c>
      <c r="G2599" s="10"/>
      <c r="H2599" s="8" t="s">
        <v>4333</v>
      </c>
      <c r="I2599" s="14" t="s">
        <v>0</v>
      </c>
      <c r="J2599" s="20" t="s">
        <v>5629</v>
      </c>
    </row>
    <row r="2600" spans="1:10" ht="28.5" hidden="1" x14ac:dyDescent="0.25">
      <c r="A2600" s="15" t="s">
        <v>4348</v>
      </c>
      <c r="B2600" s="30" t="str">
        <f>HYPERLINK(Table1[[#This Row],[Link]], Table1[[#This Row],[Pattern w/out Hyperlink]])</f>
        <v>Bind</v>
      </c>
      <c r="C2600" s="33">
        <f t="shared" si="40"/>
        <v>16</v>
      </c>
      <c r="D2600" s="14" t="s">
        <v>23</v>
      </c>
      <c r="E2600" s="14" t="s">
        <v>1466</v>
      </c>
      <c r="F2600" s="10">
        <v>169.25</v>
      </c>
      <c r="G2600" s="10"/>
      <c r="H2600" s="8" t="s">
        <v>4349</v>
      </c>
      <c r="I2600" s="14" t="s">
        <v>5090</v>
      </c>
      <c r="J2600" s="20" t="s">
        <v>5208</v>
      </c>
    </row>
    <row r="2601" spans="1:10" ht="30" hidden="1" x14ac:dyDescent="0.25">
      <c r="A2601" s="15" t="s">
        <v>5661</v>
      </c>
      <c r="B2601" s="30" t="str">
        <f>HYPERLINK(Table1[[#This Row],[Link]], Table1[[#This Row],[Pattern w/out Hyperlink]])</f>
        <v>Concord Stripe by Paul Smith</v>
      </c>
      <c r="C2601" s="33">
        <f t="shared" si="40"/>
        <v>16</v>
      </c>
      <c r="D2601" s="14" t="s">
        <v>23</v>
      </c>
      <c r="E2601" s="14" t="s">
        <v>1466</v>
      </c>
      <c r="F2601" s="10">
        <v>169.25</v>
      </c>
      <c r="G2601" s="10"/>
      <c r="H2601" s="8" t="s">
        <v>4375</v>
      </c>
      <c r="I2601" s="14" t="s">
        <v>0</v>
      </c>
      <c r="J2601" s="20" t="s">
        <v>5662</v>
      </c>
    </row>
    <row r="2602" spans="1:10" hidden="1" x14ac:dyDescent="0.25">
      <c r="A2602" s="15" t="s">
        <v>5669</v>
      </c>
      <c r="B2602" s="38" t="str">
        <f>HYPERLINK(Table1[[#This Row],[Link]], Table1[[#This Row],[Pattern w/out Hyperlink]])</f>
        <v>Darning Sampler Large by Scholten &amp; Baijings</v>
      </c>
      <c r="C2602" s="33">
        <f t="shared" si="40"/>
        <v>16</v>
      </c>
      <c r="D2602" s="14" t="s">
        <v>23</v>
      </c>
      <c r="E2602" s="14" t="s">
        <v>1466</v>
      </c>
      <c r="F2602" s="10">
        <v>166.25</v>
      </c>
      <c r="G2602" s="10"/>
      <c r="H2602" s="8" t="s">
        <v>4387</v>
      </c>
      <c r="I2602" s="14" t="s">
        <v>0</v>
      </c>
      <c r="J2602" s="20" t="s">
        <v>5670</v>
      </c>
    </row>
    <row r="2603" spans="1:10" hidden="1" x14ac:dyDescent="0.25">
      <c r="A2603" s="15" t="s">
        <v>4443</v>
      </c>
      <c r="B2603" s="30" t="str">
        <f>HYPERLINK(Table1[[#This Row],[Link]], Table1[[#This Row],[Pattern w/out Hyperlink]])</f>
        <v>Imbue</v>
      </c>
      <c r="C2603" s="33">
        <f t="shared" si="40"/>
        <v>16</v>
      </c>
      <c r="D2603" s="14" t="s">
        <v>23</v>
      </c>
      <c r="E2603" s="14" t="s">
        <v>1466</v>
      </c>
      <c r="F2603" s="10">
        <v>174.75</v>
      </c>
      <c r="G2603" s="10"/>
      <c r="H2603" s="8" t="s">
        <v>4444</v>
      </c>
      <c r="I2603" s="14" t="s">
        <v>5090</v>
      </c>
      <c r="J2603" s="20" t="s">
        <v>5714</v>
      </c>
    </row>
    <row r="2604" spans="1:10" hidden="1" x14ac:dyDescent="0.25">
      <c r="A2604" s="15" t="s">
        <v>5787</v>
      </c>
      <c r="B2604" s="30" t="str">
        <f>HYPERLINK(Table1[[#This Row],[Link]], Table1[[#This Row],[Pattern w/out Hyperlink]])</f>
        <v>Reef by Hella Jongerius</v>
      </c>
      <c r="C2604" s="33">
        <f t="shared" si="40"/>
        <v>16</v>
      </c>
      <c r="D2604" s="14" t="s">
        <v>23</v>
      </c>
      <c r="E2604" s="14" t="s">
        <v>1466</v>
      </c>
      <c r="F2604" s="10">
        <v>174.75</v>
      </c>
      <c r="G2604" s="10"/>
      <c r="H2604" s="8" t="s">
        <v>4526</v>
      </c>
      <c r="I2604" s="14" t="s">
        <v>0</v>
      </c>
      <c r="J2604" s="20" t="s">
        <v>5788</v>
      </c>
    </row>
    <row r="2605" spans="1:10" ht="30" hidden="1" x14ac:dyDescent="0.25">
      <c r="A2605" s="15" t="s">
        <v>2610</v>
      </c>
      <c r="B2605" s="30" t="str">
        <f>HYPERLINK(Table1[[#This Row],[Link]], Table1[[#This Row],[Pattern w/out Hyperlink]])</f>
        <v>Relay</v>
      </c>
      <c r="C2605" s="33">
        <f t="shared" si="40"/>
        <v>16</v>
      </c>
      <c r="D2605" s="14" t="s">
        <v>23</v>
      </c>
      <c r="E2605" s="14" t="s">
        <v>1466</v>
      </c>
      <c r="F2605" s="10">
        <v>169.25</v>
      </c>
      <c r="G2605" s="10"/>
      <c r="H2605" s="8" t="s">
        <v>4529</v>
      </c>
      <c r="I2605" s="14" t="s">
        <v>0</v>
      </c>
      <c r="J2605" s="20" t="s">
        <v>5144</v>
      </c>
    </row>
    <row r="2606" spans="1:10" hidden="1" x14ac:dyDescent="0.25">
      <c r="A2606" s="15" t="s">
        <v>3324</v>
      </c>
      <c r="B2606" s="30" t="str">
        <f>HYPERLINK(Table1[[#This Row],[Link]], Table1[[#This Row],[Pattern w/out Hyperlink]])</f>
        <v>Domani 357</v>
      </c>
      <c r="C2606" s="33">
        <f t="shared" si="40"/>
        <v>16</v>
      </c>
      <c r="D2606" s="14" t="s">
        <v>28</v>
      </c>
      <c r="E2606" s="14" t="s">
        <v>1466</v>
      </c>
      <c r="F2606" s="10">
        <f>Table1[[#This Row],[USD Pricing]]*Exchange!$A$1</f>
        <v>166.6</v>
      </c>
      <c r="G2606" s="10">
        <v>119</v>
      </c>
      <c r="H2606" s="8" t="s">
        <v>6926</v>
      </c>
      <c r="I2606" s="14" t="s">
        <v>0</v>
      </c>
      <c r="J2606" s="20" t="s">
        <v>5909</v>
      </c>
    </row>
    <row r="2607" spans="1:10" ht="30" hidden="1" x14ac:dyDescent="0.25">
      <c r="A2607" s="15" t="s">
        <v>274</v>
      </c>
      <c r="B2607" s="30" t="str">
        <f>HYPERLINK(Table1[[#This Row],[Link]], Table1[[#This Row],[Pattern w/out Hyperlink]])</f>
        <v>Elevation</v>
      </c>
      <c r="C2607" s="33">
        <f t="shared" si="40"/>
        <v>16</v>
      </c>
      <c r="D2607" s="14" t="s">
        <v>28</v>
      </c>
      <c r="E2607" s="14" t="s">
        <v>1466</v>
      </c>
      <c r="F2607" s="10">
        <f>Table1[[#This Row],[USD Pricing]]*Exchange!$A$1</f>
        <v>165.68999999999997</v>
      </c>
      <c r="G2607" s="10">
        <v>118.35</v>
      </c>
      <c r="H2607" s="8" t="s">
        <v>6690</v>
      </c>
      <c r="I2607" s="14" t="s">
        <v>0</v>
      </c>
      <c r="J2607" s="20" t="s">
        <v>6691</v>
      </c>
    </row>
    <row r="2608" spans="1:10" ht="30" hidden="1" x14ac:dyDescent="0.25">
      <c r="A2608" s="15" t="s">
        <v>3178</v>
      </c>
      <c r="B2608" s="30" t="str">
        <f>HYPERLINK(Table1[[#This Row],[Link]], Table1[[#This Row],[Pattern w/out Hyperlink]])</f>
        <v>Fold</v>
      </c>
      <c r="C2608" s="33">
        <f t="shared" si="40"/>
        <v>16</v>
      </c>
      <c r="D2608" s="14" t="s">
        <v>28</v>
      </c>
      <c r="E2608" s="14" t="s">
        <v>1466</v>
      </c>
      <c r="F2608" s="10">
        <f>Table1[[#This Row],[USD Pricing]]*Exchange!$A$1</f>
        <v>168.7</v>
      </c>
      <c r="G2608" s="10">
        <v>120.5</v>
      </c>
      <c r="H2608" s="8" t="s">
        <v>6350</v>
      </c>
      <c r="I2608" s="14" t="s">
        <v>0</v>
      </c>
      <c r="J2608" s="20" t="s">
        <v>5670</v>
      </c>
    </row>
    <row r="2609" spans="1:10" hidden="1" x14ac:dyDescent="0.25">
      <c r="A2609" s="15" t="s">
        <v>3337</v>
      </c>
      <c r="B2609" s="30" t="str">
        <f>HYPERLINK(Table1[[#This Row],[Link]], Table1[[#This Row],[Pattern w/out Hyperlink]])</f>
        <v>Just Add Plaid 501</v>
      </c>
      <c r="C2609" s="33">
        <f t="shared" si="40"/>
        <v>16</v>
      </c>
      <c r="D2609" s="14" t="s">
        <v>28</v>
      </c>
      <c r="E2609" s="14" t="s">
        <v>1466</v>
      </c>
      <c r="F2609" s="10">
        <f>Table1[[#This Row],[USD Pricing]]*Exchange!$A$1</f>
        <v>168</v>
      </c>
      <c r="G2609" s="10">
        <v>120</v>
      </c>
      <c r="H2609" s="8" t="s">
        <v>6947</v>
      </c>
      <c r="I2609" s="14" t="s">
        <v>0</v>
      </c>
      <c r="J2609" s="20" t="s">
        <v>5753</v>
      </c>
    </row>
    <row r="2610" spans="1:10" hidden="1" x14ac:dyDescent="0.25">
      <c r="A2610" s="15" t="s">
        <v>3181</v>
      </c>
      <c r="B2610" s="5" t="str">
        <f>HYPERLINK(Table1[[#This Row],[Link]], Table1[[#This Row],[Pattern w/out Hyperlink]])</f>
        <v>Lina</v>
      </c>
      <c r="C2610" s="33">
        <f t="shared" si="40"/>
        <v>16</v>
      </c>
      <c r="D2610" s="14" t="s">
        <v>28</v>
      </c>
      <c r="E2610" s="14" t="s">
        <v>1466</v>
      </c>
      <c r="F2610" s="10">
        <f>Table1[[#This Row],[USD Pricing]]*Exchange!$A$1</f>
        <v>169.39999999999998</v>
      </c>
      <c r="G2610" s="10">
        <v>121</v>
      </c>
      <c r="H2610" s="8" t="s">
        <v>6383</v>
      </c>
      <c r="I2610" s="14" t="s">
        <v>0</v>
      </c>
      <c r="J2610" s="20" t="s">
        <v>5942</v>
      </c>
    </row>
    <row r="2611" spans="1:10" ht="30" hidden="1" x14ac:dyDescent="0.25">
      <c r="A2611" s="15" t="s">
        <v>3349</v>
      </c>
      <c r="B2611" s="30" t="str">
        <f>HYPERLINK(Table1[[#This Row],[Link]], Table1[[#This Row],[Pattern w/out Hyperlink]])</f>
        <v>Northern Lights 470</v>
      </c>
      <c r="C2611" s="33">
        <f t="shared" si="40"/>
        <v>16</v>
      </c>
      <c r="D2611" s="14" t="s">
        <v>28</v>
      </c>
      <c r="E2611" s="14" t="s">
        <v>1466</v>
      </c>
      <c r="F2611" s="10">
        <f>Table1[[#This Row],[USD Pricing]]*Exchange!$A$1</f>
        <v>173.6</v>
      </c>
      <c r="G2611" s="10">
        <v>124</v>
      </c>
      <c r="H2611" s="8" t="s">
        <v>6961</v>
      </c>
      <c r="I2611" s="14" t="s">
        <v>0</v>
      </c>
      <c r="J2611" s="20" t="s">
        <v>5444</v>
      </c>
    </row>
    <row r="2612" spans="1:10" hidden="1" x14ac:dyDescent="0.25">
      <c r="A2612" s="15" t="s">
        <v>3354</v>
      </c>
      <c r="B2612" s="30" t="str">
        <f>HYPERLINK(Table1[[#This Row],[Link]], Table1[[#This Row],[Pattern w/out Hyperlink]])</f>
        <v>Palazzo 360</v>
      </c>
      <c r="C2612" s="33">
        <f t="shared" si="40"/>
        <v>16</v>
      </c>
      <c r="D2612" s="14" t="s">
        <v>28</v>
      </c>
      <c r="E2612" s="14" t="s">
        <v>1466</v>
      </c>
      <c r="F2612" s="10">
        <f>Table1[[#This Row],[USD Pricing]]*Exchange!$A$1</f>
        <v>170.1</v>
      </c>
      <c r="G2612" s="10">
        <v>121.5</v>
      </c>
      <c r="H2612" s="8" t="s">
        <v>6966</v>
      </c>
      <c r="I2612" s="14" t="s">
        <v>0</v>
      </c>
      <c r="J2612" s="20" t="s">
        <v>5909</v>
      </c>
    </row>
    <row r="2613" spans="1:10" ht="28.5" hidden="1" x14ac:dyDescent="0.25">
      <c r="A2613" s="15" t="s">
        <v>3942</v>
      </c>
      <c r="B2613" s="30" t="str">
        <f>HYPERLINK(Table1[[#This Row],[Link]], Table1[[#This Row],[Pattern w/out Hyperlink]])</f>
        <v>Paradiso</v>
      </c>
      <c r="C2613" s="33">
        <f t="shared" si="40"/>
        <v>16</v>
      </c>
      <c r="D2613" s="14" t="s">
        <v>28</v>
      </c>
      <c r="E2613" s="14" t="s">
        <v>1466</v>
      </c>
      <c r="F2613" s="10">
        <f>Table1[[#This Row],[USD Pricing]]*Exchange!$A$1</f>
        <v>168</v>
      </c>
      <c r="G2613" s="10">
        <v>120</v>
      </c>
      <c r="H2613" s="8" t="s">
        <v>6402</v>
      </c>
      <c r="I2613" s="14" t="s">
        <v>0</v>
      </c>
      <c r="J2613" s="20" t="s">
        <v>5968</v>
      </c>
    </row>
    <row r="2614" spans="1:10" hidden="1" x14ac:dyDescent="0.25">
      <c r="A2614" s="15" t="s">
        <v>3191</v>
      </c>
      <c r="B2614" s="5" t="str">
        <f>HYPERLINK(Table1[[#This Row],[Link]], Table1[[#This Row],[Pattern w/out Hyperlink]])</f>
        <v>Places Spaces Faces</v>
      </c>
      <c r="C2614" s="33">
        <f t="shared" si="40"/>
        <v>16</v>
      </c>
      <c r="D2614" s="14" t="s">
        <v>28</v>
      </c>
      <c r="E2614" s="14" t="s">
        <v>1466</v>
      </c>
      <c r="F2614" s="10">
        <f>Table1[[#This Row],[USD Pricing]]*Exchange!$A$1</f>
        <v>174.29999999999998</v>
      </c>
      <c r="G2614" s="10">
        <v>124.5</v>
      </c>
      <c r="H2614" s="8" t="s">
        <v>6414</v>
      </c>
      <c r="I2614" s="14" t="s">
        <v>0</v>
      </c>
      <c r="J2614" s="20" t="s">
        <v>5923</v>
      </c>
    </row>
    <row r="2615" spans="1:10" hidden="1" x14ac:dyDescent="0.25">
      <c r="A2615" s="15" t="s">
        <v>727</v>
      </c>
      <c r="B2615" s="30" t="str">
        <f>HYPERLINK(Table1[[#This Row],[Link]], Table1[[#This Row],[Pattern w/out Hyperlink]])</f>
        <v>Pod</v>
      </c>
      <c r="C2615" s="33">
        <f t="shared" si="40"/>
        <v>16</v>
      </c>
      <c r="D2615" s="14" t="s">
        <v>28</v>
      </c>
      <c r="E2615" s="14" t="s">
        <v>1466</v>
      </c>
      <c r="F2615" s="10">
        <f>Table1[[#This Row],[USD Pricing]]*Exchange!$A$1</f>
        <v>173.6</v>
      </c>
      <c r="G2615" s="10">
        <v>124</v>
      </c>
      <c r="H2615" s="8" t="s">
        <v>6972</v>
      </c>
      <c r="I2615" s="14" t="s">
        <v>5090</v>
      </c>
      <c r="J2615" s="20" t="s">
        <v>5150</v>
      </c>
    </row>
    <row r="2616" spans="1:10" hidden="1" x14ac:dyDescent="0.25">
      <c r="A2616" s="15" t="s">
        <v>8489</v>
      </c>
      <c r="B2616" s="30" t="str">
        <f>HYPERLINK(Table1[[#This Row],[Link]], Table1[[#This Row],[Pattern w/out Hyperlink]])</f>
        <v>Santa FE Sun 290</v>
      </c>
      <c r="C2616" s="33">
        <f t="shared" si="40"/>
        <v>16</v>
      </c>
      <c r="D2616" s="14" t="s">
        <v>28</v>
      </c>
      <c r="E2616" s="14" t="s">
        <v>1466</v>
      </c>
      <c r="F2616" s="10">
        <f>Table1[[#This Row],[USD Pricing]]*Exchange!$A$1</f>
        <v>173.6</v>
      </c>
      <c r="G2616" s="10">
        <v>124</v>
      </c>
      <c r="H2616" s="8" t="s">
        <v>6979</v>
      </c>
      <c r="I2616" s="14" t="s">
        <v>0</v>
      </c>
      <c r="J2616" s="20" t="s">
        <v>5909</v>
      </c>
    </row>
    <row r="2617" spans="1:10" hidden="1" x14ac:dyDescent="0.25">
      <c r="A2617" s="15" t="s">
        <v>3196</v>
      </c>
      <c r="B2617" s="5" t="str">
        <f>HYPERLINK(Table1[[#This Row],[Link]], Table1[[#This Row],[Pattern w/out Hyperlink]])</f>
        <v>Sketching Air</v>
      </c>
      <c r="C2617" s="33">
        <f t="shared" si="40"/>
        <v>16</v>
      </c>
      <c r="D2617" s="14" t="s">
        <v>28</v>
      </c>
      <c r="E2617" s="14" t="s">
        <v>1466</v>
      </c>
      <c r="F2617" s="10">
        <f>Table1[[#This Row],[USD Pricing]]*Exchange!$A$1</f>
        <v>170.1</v>
      </c>
      <c r="G2617" s="10">
        <v>121.5</v>
      </c>
      <c r="H2617" s="8" t="s">
        <v>6442</v>
      </c>
      <c r="I2617" s="14" t="s">
        <v>0</v>
      </c>
      <c r="J2617" s="20" t="s">
        <v>5865</v>
      </c>
    </row>
    <row r="2618" spans="1:10" hidden="1" x14ac:dyDescent="0.25">
      <c r="A2618" s="15" t="s">
        <v>3202</v>
      </c>
      <c r="B2618" s="5" t="str">
        <f>HYPERLINK(Table1[[#This Row],[Link]], Table1[[#This Row],[Pattern w/out Hyperlink]])</f>
        <v>Why Why Why</v>
      </c>
      <c r="C2618" s="33">
        <f t="shared" si="40"/>
        <v>16</v>
      </c>
      <c r="D2618" s="14" t="s">
        <v>28</v>
      </c>
      <c r="E2618" s="14" t="s">
        <v>1466</v>
      </c>
      <c r="F2618" s="10">
        <f>Table1[[#This Row],[USD Pricing]]*Exchange!$A$1</f>
        <v>174.29999999999998</v>
      </c>
      <c r="G2618" s="10">
        <v>124.5</v>
      </c>
      <c r="H2618" s="8" t="s">
        <v>6474</v>
      </c>
      <c r="I2618" s="14" t="s">
        <v>0</v>
      </c>
      <c r="J2618" s="20" t="s">
        <v>5923</v>
      </c>
    </row>
    <row r="2619" spans="1:10" hidden="1" x14ac:dyDescent="0.25">
      <c r="A2619" s="15" t="s">
        <v>2878</v>
      </c>
      <c r="B2619" s="5" t="str">
        <f>HYPERLINK(Table1[[#This Row],[Link]], Table1[[#This Row],[Pattern w/out Hyperlink]])</f>
        <v>Tudor Rose</v>
      </c>
      <c r="C2619" s="33">
        <f t="shared" si="40"/>
        <v>17</v>
      </c>
      <c r="D2619" s="14" t="s">
        <v>26</v>
      </c>
      <c r="E2619" s="14" t="s">
        <v>1466</v>
      </c>
      <c r="F2619" s="10">
        <v>181.95</v>
      </c>
      <c r="G2619" s="10"/>
      <c r="H2619" s="8" t="s">
        <v>2880</v>
      </c>
      <c r="I2619" s="14" t="s">
        <v>0</v>
      </c>
      <c r="J2619" s="20" t="s">
        <v>5199</v>
      </c>
    </row>
    <row r="2620" spans="1:10" hidden="1" x14ac:dyDescent="0.25">
      <c r="A2620" s="15" t="s">
        <v>3112</v>
      </c>
      <c r="B2620" s="30" t="str">
        <f>HYPERLINK(Table1[[#This Row],[Link]], Table1[[#This Row],[Pattern w/out Hyperlink]])</f>
        <v>Metropolis</v>
      </c>
      <c r="C2620" s="33">
        <f t="shared" si="40"/>
        <v>17</v>
      </c>
      <c r="D2620" s="14" t="s">
        <v>22</v>
      </c>
      <c r="E2620" s="14" t="s">
        <v>1466</v>
      </c>
      <c r="F2620" s="10">
        <f>Table1[[#This Row],[USD Pricing]]*Exchange!$A$1</f>
        <v>176.39999999999998</v>
      </c>
      <c r="G2620" s="10">
        <v>126</v>
      </c>
      <c r="H2620" s="8" t="s">
        <v>3113</v>
      </c>
      <c r="I2620" s="14" t="s">
        <v>0</v>
      </c>
      <c r="J2620" s="20" t="s">
        <v>6137</v>
      </c>
    </row>
    <row r="2621" spans="1:10" hidden="1" x14ac:dyDescent="0.25">
      <c r="A2621" s="15" t="s">
        <v>3026</v>
      </c>
      <c r="B2621" s="5" t="str">
        <f>HYPERLINK(Table1[[#This Row],[Link]], Table1[[#This Row],[Pattern w/out Hyperlink]])</f>
        <v>Pennant Celliant</v>
      </c>
      <c r="C2621" s="33">
        <f t="shared" si="40"/>
        <v>17</v>
      </c>
      <c r="D2621" s="14" t="s">
        <v>27</v>
      </c>
      <c r="E2621" s="14" t="s">
        <v>1466</v>
      </c>
      <c r="F2621" s="10">
        <v>177.75</v>
      </c>
      <c r="G2621" s="10"/>
      <c r="H2621" s="15" t="s">
        <v>3027</v>
      </c>
      <c r="I2621" s="14" t="s">
        <v>0</v>
      </c>
      <c r="J2621" s="20" t="s">
        <v>5194</v>
      </c>
    </row>
    <row r="2622" spans="1:10" hidden="1" x14ac:dyDescent="0.25">
      <c r="A2622" s="15" t="s">
        <v>8412</v>
      </c>
      <c r="B2622" s="30" t="str">
        <f>HYPERLINK(Table1[[#This Row],[Link]], Table1[[#This Row],[Pattern w/out Hyperlink]])</f>
        <v>Striae Stripe</v>
      </c>
      <c r="C2622" s="14">
        <f t="shared" si="40"/>
        <v>17</v>
      </c>
      <c r="D2622" s="14" t="s">
        <v>2668</v>
      </c>
      <c r="E2622" s="14" t="s">
        <v>1466</v>
      </c>
      <c r="F2622" s="10">
        <v>180.5</v>
      </c>
      <c r="G2622" s="10"/>
      <c r="H2622" s="8" t="s">
        <v>8413</v>
      </c>
      <c r="I2622" s="14" t="s">
        <v>0</v>
      </c>
      <c r="J2622" s="20" t="s">
        <v>5750</v>
      </c>
    </row>
    <row r="2623" spans="1:10" ht="30" hidden="1" x14ac:dyDescent="0.25">
      <c r="A2623" s="15" t="s">
        <v>8431</v>
      </c>
      <c r="B2623" s="30" t="str">
        <f>HYPERLINK(Table1[[#This Row],[Link]], Table1[[#This Row],[Pattern w/out Hyperlink]])</f>
        <v>Twist Tie</v>
      </c>
      <c r="C2623" s="14">
        <f t="shared" si="40"/>
        <v>17</v>
      </c>
      <c r="D2623" s="14" t="s">
        <v>2668</v>
      </c>
      <c r="E2623" s="14" t="s">
        <v>1466</v>
      </c>
      <c r="F2623" s="10">
        <v>176.25</v>
      </c>
      <c r="G2623" s="10"/>
      <c r="H2623" s="8" t="s">
        <v>8432</v>
      </c>
      <c r="I2623" s="14" t="s">
        <v>0</v>
      </c>
      <c r="J2623" s="20" t="s">
        <v>8433</v>
      </c>
    </row>
    <row r="2624" spans="1:10" hidden="1" x14ac:dyDescent="0.25">
      <c r="A2624" s="15" t="s">
        <v>3531</v>
      </c>
      <c r="B2624" s="30" t="str">
        <f>HYPERLINK(Table1[[#This Row],[Link]], Table1[[#This Row],[Pattern w/out Hyperlink]])</f>
        <v>Sisu</v>
      </c>
      <c r="C2624" s="33">
        <f t="shared" si="40"/>
        <v>17</v>
      </c>
      <c r="D2624" s="14" t="s">
        <v>3509</v>
      </c>
      <c r="E2624" s="14" t="s">
        <v>1466</v>
      </c>
      <c r="F2624" s="10">
        <f>Table1[[#This Row],[USD Pricing]]*Exchange!$A$1</f>
        <v>176.09199999999998</v>
      </c>
      <c r="G2624" s="10">
        <v>125.78</v>
      </c>
      <c r="H2624" s="8" t="s">
        <v>3592</v>
      </c>
      <c r="I2624" s="14" t="s">
        <v>5090</v>
      </c>
      <c r="J2624" s="20" t="s">
        <v>5584</v>
      </c>
    </row>
    <row r="2625" spans="1:10" hidden="1" x14ac:dyDescent="0.25">
      <c r="A2625" s="15" t="s">
        <v>3233</v>
      </c>
      <c r="B2625" s="5" t="str">
        <f>HYPERLINK(Table1[[#This Row],[Link]], Table1[[#This Row],[Pattern w/out Hyperlink]])</f>
        <v>Coco</v>
      </c>
      <c r="C2625" s="33">
        <f t="shared" si="40"/>
        <v>17</v>
      </c>
      <c r="D2625" s="14" t="s">
        <v>1469</v>
      </c>
      <c r="E2625" s="14" t="s">
        <v>1466</v>
      </c>
      <c r="F2625" s="10">
        <v>182</v>
      </c>
      <c r="G2625" s="10"/>
      <c r="H2625" s="8" t="s">
        <v>3384</v>
      </c>
      <c r="I2625" s="14" t="s">
        <v>0</v>
      </c>
      <c r="J2625" s="20" t="s">
        <v>5599</v>
      </c>
    </row>
    <row r="2626" spans="1:10" hidden="1" x14ac:dyDescent="0.25">
      <c r="A2626" s="15" t="s">
        <v>3401</v>
      </c>
      <c r="B2626" s="30" t="str">
        <f>HYPERLINK(Table1[[#This Row],[Link]], Table1[[#This Row],[Pattern w/out Hyperlink]])</f>
        <v>Snug</v>
      </c>
      <c r="C2626" s="33">
        <f t="shared" ref="C2626:C2689" si="41">IF(F2626&lt;=$L$1,$K$1,IF(AND(F2626&gt;=$L$2,F2626&lt;=$M$2),$K$2,IF(AND(F2626&gt;=$L$3,F2626&lt;=$M$3),$K$3,IF(AND(F2626&gt;=$L$4,F2626&lt;=$M$4),$K$4,IF(AND(F2626&gt;=$L$5,F2626&lt;=$M$5),$K$5,IF(AND(F2626&gt;=$L$6,F2626&lt;=$M$6),$K$6,IF(AND(F2626&gt;=$L$7,F2626&lt;=$M$7),$K$7,IF(AND(F2626&gt;=$L$8,F2626&lt;=$M$8),$K$8,IF(AND(F2626&gt;=$L$9,F2626&lt;=$M$9),$K$9,IF(AND(F2626&gt;$L$10,F2626&lt;=$M$10),$K$10,IF(AND(F2626&gt;=$L$11,F2626&lt;=$M$11),$K$11,IF(AND(F2626&gt;=$L$12,F2626&lt;=$M$12),$K$12,IF(AND(F2626&gt;=$L$13,F2626&lt;=$M$13),$K$13,IF(AND(F2626&gt;=$L$14,F2626&lt;=$M$14),$K$14,IF(AND(F2626&gt;=$L$15,F2626&lt;=$M$15),$K$15,IF(AND(F2626&gt;=$L$16,F2626&lt;=$M$16),$K$16,IF(AND(F2626&gt;=$L$17,F2626&lt;=$M$17),$K$17,IF(AND(F2626&gt;=$L$18,F2626&lt;=$M$18),$K$18,IF(AND(F2626&gt;=$L$19,F2626&lt;=$M$19),$K$19,IF(AND(F2626&gt;=$L$20,F2626&lt;=$M$20),$K$20,IF(AND(F2626&gt;=$L$21,F2626&lt;=$M$21),$K$21,IF(AND(F2626&gt;=$L$22,F2626&lt;=$M$22),$K$22,IF(AND(F2626&gt;=$L$23,F2626&lt;=$M$23),$K$23,IF(AND(F2626&gt;=$L$24,F2626&lt;=$M$24),$K$24,IF(AND(F2626&gt;=$L$25,F2626&lt;=$M$25),$K$25,IF(AND(F2626&gt;=$L$26,F2626&lt;=$M$26),$K$26,IF(AND(F2626&gt;=$L$27,F2626&lt;=$M$27),$K$27,IF(AND(F2626&gt;=$L$28,F2626&lt;=$M$28),$K$28,IF(AND(F2626&gt;=$L$29,F2626&lt;=$M$29),$K$29,IF(AND(F2626&gt;=$L$30,F2626&lt;=$M$30),$K$30,IF(AND(F2626&gt;=$L$31,F2626&lt;=$M$31),$K$31,IF(AND(F2626&gt;=$L$32,F2626&lt;=$M$32),$K$32,""))))))))))))))))))))))))))))))))</f>
        <v>17</v>
      </c>
      <c r="D2626" s="14" t="s">
        <v>1469</v>
      </c>
      <c r="E2626" s="14" t="s">
        <v>1466</v>
      </c>
      <c r="F2626" s="10">
        <v>182</v>
      </c>
      <c r="G2626" s="10"/>
      <c r="H2626" s="8" t="s">
        <v>3402</v>
      </c>
      <c r="I2626" s="14" t="s">
        <v>5090</v>
      </c>
      <c r="J2626" s="20" t="s">
        <v>5372</v>
      </c>
    </row>
    <row r="2627" spans="1:10" hidden="1" x14ac:dyDescent="0.25">
      <c r="A2627" s="15" t="s">
        <v>8504</v>
      </c>
      <c r="B2627" s="30" t="str">
        <f>HYPERLINK(Table1[[#This Row],[Link]], Table1[[#This Row],[Pattern w/out Hyperlink]])</f>
        <v>Arc Angle</v>
      </c>
      <c r="C2627" s="14">
        <f t="shared" si="41"/>
        <v>17</v>
      </c>
      <c r="D2627" s="14" t="s">
        <v>8491</v>
      </c>
      <c r="E2627" s="14" t="s">
        <v>1466</v>
      </c>
      <c r="F2627" s="10">
        <v>178</v>
      </c>
      <c r="G2627" s="10"/>
      <c r="H2627" s="8" t="s">
        <v>8505</v>
      </c>
      <c r="I2627" s="14" t="s">
        <v>0</v>
      </c>
      <c r="J2627" s="20" t="s">
        <v>8506</v>
      </c>
    </row>
    <row r="2628" spans="1:10" hidden="1" x14ac:dyDescent="0.25">
      <c r="A2628" s="15" t="s">
        <v>802</v>
      </c>
      <c r="B2628" s="30" t="str">
        <f>HYPERLINK(Table1[[#This Row],[Link]], Table1[[#This Row],[Pattern w/out Hyperlink]])</f>
        <v>Rubric</v>
      </c>
      <c r="C2628" s="14">
        <f t="shared" si="41"/>
        <v>17</v>
      </c>
      <c r="D2628" s="14" t="s">
        <v>8491</v>
      </c>
      <c r="E2628" s="14" t="s">
        <v>1466</v>
      </c>
      <c r="F2628" s="10">
        <v>184</v>
      </c>
      <c r="G2628" s="10"/>
      <c r="H2628" s="8" t="s">
        <v>8671</v>
      </c>
      <c r="I2628" s="14" t="s">
        <v>0</v>
      </c>
      <c r="J2628" s="20" t="s">
        <v>8672</v>
      </c>
    </row>
    <row r="2629" spans="1:10" hidden="1" x14ac:dyDescent="0.25">
      <c r="A2629" s="15" t="s">
        <v>8673</v>
      </c>
      <c r="B2629" s="30" t="str">
        <f>HYPERLINK(Table1[[#This Row],[Link]], Table1[[#This Row],[Pattern w/out Hyperlink]])</f>
        <v>Scale Factor</v>
      </c>
      <c r="C2629" s="14">
        <f t="shared" si="41"/>
        <v>17</v>
      </c>
      <c r="D2629" s="14" t="s">
        <v>8491</v>
      </c>
      <c r="E2629" s="14" t="s">
        <v>1466</v>
      </c>
      <c r="F2629" s="10">
        <v>178</v>
      </c>
      <c r="G2629" s="10"/>
      <c r="H2629" s="8" t="s">
        <v>8674</v>
      </c>
      <c r="I2629" s="14" t="s">
        <v>0</v>
      </c>
      <c r="J2629" s="20" t="s">
        <v>5326</v>
      </c>
    </row>
    <row r="2630" spans="1:10" ht="30" hidden="1" x14ac:dyDescent="0.25">
      <c r="A2630" s="15" t="s">
        <v>8092</v>
      </c>
      <c r="B2630" s="30" t="str">
        <f>HYPERLINK(Table1[[#This Row],[Link]], Table1[[#This Row],[Pattern w/out Hyperlink]])</f>
        <v>Alphabet Twill by Alexander Girard</v>
      </c>
      <c r="C2630" s="14">
        <f t="shared" si="41"/>
        <v>17</v>
      </c>
      <c r="D2630" s="14" t="s">
        <v>23</v>
      </c>
      <c r="E2630" s="14" t="s">
        <v>1466</v>
      </c>
      <c r="F2630" s="10">
        <v>179.75</v>
      </c>
      <c r="G2630" s="10"/>
      <c r="H2630" s="8" t="s">
        <v>8093</v>
      </c>
      <c r="I2630" s="14" t="s">
        <v>0</v>
      </c>
      <c r="J2630" s="20" t="s">
        <v>8094</v>
      </c>
    </row>
    <row r="2631" spans="1:10" ht="28.5" hidden="1" x14ac:dyDescent="0.25">
      <c r="A2631" s="15" t="s">
        <v>5663</v>
      </c>
      <c r="B2631" s="30" t="str">
        <f>HYPERLINK(Table1[[#This Row],[Link]], Table1[[#This Row],[Pattern w/out Hyperlink]])</f>
        <v>Confetti by Hella Jongerius</v>
      </c>
      <c r="C2631" s="33">
        <f t="shared" si="41"/>
        <v>17</v>
      </c>
      <c r="D2631" s="14" t="s">
        <v>23</v>
      </c>
      <c r="E2631" s="14" t="s">
        <v>1466</v>
      </c>
      <c r="F2631" s="10">
        <v>184.75</v>
      </c>
      <c r="G2631" s="10"/>
      <c r="H2631" s="8" t="s">
        <v>4376</v>
      </c>
      <c r="I2631" s="14" t="s">
        <v>0</v>
      </c>
      <c r="J2631" s="20" t="s">
        <v>5664</v>
      </c>
    </row>
    <row r="2632" spans="1:10" hidden="1" x14ac:dyDescent="0.25">
      <c r="A2632" s="15" t="s">
        <v>5683</v>
      </c>
      <c r="B2632" s="30" t="str">
        <f>HYPERLINK(Table1[[#This Row],[Link]], Table1[[#This Row],[Pattern w/out Hyperlink]])</f>
        <v>Etch by Hella Jongerius</v>
      </c>
      <c r="C2632" s="33">
        <f t="shared" si="41"/>
        <v>17</v>
      </c>
      <c r="D2632" s="14" t="s">
        <v>23</v>
      </c>
      <c r="E2632" s="14" t="s">
        <v>1466</v>
      </c>
      <c r="F2632" s="10">
        <v>181.75</v>
      </c>
      <c r="G2632" s="10"/>
      <c r="H2632" s="8" t="s">
        <v>4400</v>
      </c>
      <c r="I2632" s="14" t="s">
        <v>0</v>
      </c>
      <c r="J2632" s="20" t="s">
        <v>5684</v>
      </c>
    </row>
    <row r="2633" spans="1:10" ht="30" hidden="1" x14ac:dyDescent="0.25">
      <c r="A2633" s="15" t="s">
        <v>4416</v>
      </c>
      <c r="B2633" s="30" t="str">
        <f>HYPERLINK(Table1[[#This Row],[Link]], Table1[[#This Row],[Pattern w/out Hyperlink]])</f>
        <v>Fore</v>
      </c>
      <c r="C2633" s="33">
        <f t="shared" si="41"/>
        <v>17</v>
      </c>
      <c r="D2633" s="14" t="s">
        <v>23</v>
      </c>
      <c r="E2633" s="14" t="s">
        <v>1466</v>
      </c>
      <c r="F2633" s="10">
        <v>180.5</v>
      </c>
      <c r="G2633" s="10"/>
      <c r="H2633" s="8" t="s">
        <v>4417</v>
      </c>
      <c r="I2633" s="14" t="s">
        <v>0</v>
      </c>
      <c r="J2633" s="20" t="s">
        <v>5696</v>
      </c>
    </row>
    <row r="2634" spans="1:10" hidden="1" x14ac:dyDescent="0.25">
      <c r="A2634" s="15" t="s">
        <v>5698</v>
      </c>
      <c r="B2634" s="30" t="str">
        <f>HYPERLINK(Table1[[#This Row],[Link]], Table1[[#This Row],[Pattern w/out Hyperlink]])</f>
        <v>Fruit by Hella Jongerius</v>
      </c>
      <c r="C2634" s="33">
        <f t="shared" si="41"/>
        <v>17</v>
      </c>
      <c r="D2634" s="14" t="s">
        <v>23</v>
      </c>
      <c r="E2634" s="14" t="s">
        <v>1466</v>
      </c>
      <c r="F2634" s="10">
        <v>184.75</v>
      </c>
      <c r="G2634" s="10"/>
      <c r="H2634" s="8" t="s">
        <v>4418</v>
      </c>
      <c r="I2634" s="14" t="s">
        <v>0</v>
      </c>
      <c r="J2634" s="20" t="s">
        <v>5699</v>
      </c>
    </row>
    <row r="2635" spans="1:10" ht="30" hidden="1" x14ac:dyDescent="0.25">
      <c r="A2635" s="15" t="s">
        <v>7796</v>
      </c>
      <c r="B2635" s="30" t="str">
        <f>HYPERLINK(Table1[[#This Row],[Link]], Table1[[#This Row],[Pattern w/out Hyperlink]])</f>
        <v>Houndstooth by Paul Smith</v>
      </c>
      <c r="C2635" s="33">
        <f t="shared" si="41"/>
        <v>17</v>
      </c>
      <c r="D2635" s="14" t="s">
        <v>23</v>
      </c>
      <c r="E2635" s="14" t="s">
        <v>1466</v>
      </c>
      <c r="F2635" s="10">
        <v>184.75</v>
      </c>
      <c r="G2635" s="10"/>
      <c r="H2635" s="8" t="s">
        <v>4437</v>
      </c>
      <c r="I2635" s="14" t="s">
        <v>0</v>
      </c>
      <c r="J2635" s="20" t="s">
        <v>5710</v>
      </c>
    </row>
    <row r="2636" spans="1:10" ht="30" hidden="1" x14ac:dyDescent="0.25">
      <c r="A2636" s="15" t="s">
        <v>5716</v>
      </c>
      <c r="B2636" s="30" t="str">
        <f>HYPERLINK(Table1[[#This Row],[Link]], Table1[[#This Row],[Pattern w/out Hyperlink]])</f>
        <v>Inlay by Hella Jongerius</v>
      </c>
      <c r="C2636" s="33">
        <f t="shared" si="41"/>
        <v>17</v>
      </c>
      <c r="D2636" s="14" t="s">
        <v>23</v>
      </c>
      <c r="E2636" s="14" t="s">
        <v>1466</v>
      </c>
      <c r="F2636" s="10">
        <v>184.75</v>
      </c>
      <c r="G2636" s="10"/>
      <c r="H2636" s="8" t="s">
        <v>4446</v>
      </c>
      <c r="I2636" s="14" t="s">
        <v>0</v>
      </c>
      <c r="J2636" s="20" t="s">
        <v>5717</v>
      </c>
    </row>
    <row r="2637" spans="1:10" ht="28.5" hidden="1" x14ac:dyDescent="0.25">
      <c r="A2637" s="15" t="s">
        <v>5745</v>
      </c>
      <c r="B2637" s="30" t="str">
        <f>HYPERLINK(Table1[[#This Row],[Link]], Table1[[#This Row],[Pattern w/out Hyperlink]])</f>
        <v>Metered Stripe by Paul Smith</v>
      </c>
      <c r="C2637" s="33">
        <f t="shared" si="41"/>
        <v>17</v>
      </c>
      <c r="D2637" s="14" t="s">
        <v>23</v>
      </c>
      <c r="E2637" s="14" t="s">
        <v>1466</v>
      </c>
      <c r="F2637" s="10">
        <v>183.25</v>
      </c>
      <c r="G2637" s="10"/>
      <c r="H2637" s="8" t="s">
        <v>4476</v>
      </c>
      <c r="I2637" s="14" t="s">
        <v>0</v>
      </c>
      <c r="J2637" s="20" t="s">
        <v>5746</v>
      </c>
    </row>
    <row r="2638" spans="1:10" ht="30" hidden="1" x14ac:dyDescent="0.25">
      <c r="A2638" s="15" t="s">
        <v>4549</v>
      </c>
      <c r="B2638" s="30" t="str">
        <f>HYPERLINK(Table1[[#This Row],[Link]], Table1[[#This Row],[Pattern w/out Hyperlink]])</f>
        <v>Spare</v>
      </c>
      <c r="C2638" s="33">
        <f t="shared" si="41"/>
        <v>17</v>
      </c>
      <c r="D2638" s="14" t="s">
        <v>23</v>
      </c>
      <c r="E2638" s="14" t="s">
        <v>1466</v>
      </c>
      <c r="F2638" s="10">
        <v>177.5</v>
      </c>
      <c r="G2638" s="10"/>
      <c r="H2638" s="8" t="s">
        <v>4550</v>
      </c>
      <c r="I2638" s="14" t="s">
        <v>0</v>
      </c>
      <c r="J2638" s="20" t="s">
        <v>5696</v>
      </c>
    </row>
    <row r="2639" spans="1:10" hidden="1" x14ac:dyDescent="0.25">
      <c r="A2639" s="15" t="s">
        <v>5812</v>
      </c>
      <c r="B2639" s="30" t="str">
        <f>HYPERLINK(Table1[[#This Row],[Link]], Table1[[#This Row],[Pattern w/out Hyperlink]])</f>
        <v>Terra by Sander Lak</v>
      </c>
      <c r="C2639" s="33">
        <f t="shared" si="41"/>
        <v>17</v>
      </c>
      <c r="D2639" s="14" t="s">
        <v>23</v>
      </c>
      <c r="E2639" s="14" t="s">
        <v>1466</v>
      </c>
      <c r="F2639" s="10">
        <v>180.5</v>
      </c>
      <c r="G2639" s="10"/>
      <c r="H2639" s="8" t="s">
        <v>4565</v>
      </c>
      <c r="I2639" s="14" t="s">
        <v>5090</v>
      </c>
      <c r="J2639" s="20" t="s">
        <v>5436</v>
      </c>
    </row>
    <row r="2640" spans="1:10" hidden="1" x14ac:dyDescent="0.25">
      <c r="A2640" s="15" t="s">
        <v>4583</v>
      </c>
      <c r="B2640" s="30" t="str">
        <f>HYPERLINK(Table1[[#This Row],[Link]], Table1[[#This Row],[Pattern w/out Hyperlink]])</f>
        <v>Valor</v>
      </c>
      <c r="C2640" s="33">
        <f t="shared" si="41"/>
        <v>17</v>
      </c>
      <c r="D2640" s="14" t="s">
        <v>23</v>
      </c>
      <c r="E2640" s="14" t="s">
        <v>1466</v>
      </c>
      <c r="F2640" s="10">
        <v>177.5</v>
      </c>
      <c r="G2640" s="10"/>
      <c r="H2640" s="8" t="s">
        <v>4584</v>
      </c>
      <c r="I2640" s="14" t="s">
        <v>1598</v>
      </c>
      <c r="J2640" s="20" t="s">
        <v>5621</v>
      </c>
    </row>
    <row r="2641" spans="1:10" hidden="1" x14ac:dyDescent="0.25">
      <c r="A2641" s="15" t="s">
        <v>3308</v>
      </c>
      <c r="B2641" s="30" t="str">
        <f>HYPERLINK(Table1[[#This Row],[Link]], Table1[[#This Row],[Pattern w/out Hyperlink]])</f>
        <v>Archipelago 537</v>
      </c>
      <c r="C2641" s="33">
        <f t="shared" si="41"/>
        <v>17</v>
      </c>
      <c r="D2641" s="14" t="s">
        <v>28</v>
      </c>
      <c r="E2641" s="14" t="s">
        <v>1466</v>
      </c>
      <c r="F2641" s="10">
        <f>Table1[[#This Row],[USD Pricing]]*Exchange!$A$1</f>
        <v>179.89999999999998</v>
      </c>
      <c r="G2641" s="10">
        <v>128.5</v>
      </c>
      <c r="H2641" s="8" t="s">
        <v>6911</v>
      </c>
      <c r="I2641" s="14" t="s">
        <v>0</v>
      </c>
      <c r="J2641" s="20" t="s">
        <v>5144</v>
      </c>
    </row>
    <row r="2642" spans="1:10" hidden="1" x14ac:dyDescent="0.25">
      <c r="A2642" s="15" t="s">
        <v>3311</v>
      </c>
      <c r="B2642" s="30" t="str">
        <f>HYPERLINK(Table1[[#This Row],[Link]], Table1[[#This Row],[Pattern w/out Hyperlink]])</f>
        <v>Bold Plaid 530</v>
      </c>
      <c r="C2642" s="33">
        <f t="shared" si="41"/>
        <v>17</v>
      </c>
      <c r="D2642" s="14" t="s">
        <v>28</v>
      </c>
      <c r="E2642" s="14" t="s">
        <v>1466</v>
      </c>
      <c r="F2642" s="10">
        <f>Table1[[#This Row],[USD Pricing]]*Exchange!$A$1</f>
        <v>177.1</v>
      </c>
      <c r="G2642" s="10">
        <v>126.5</v>
      </c>
      <c r="H2642" s="8" t="s">
        <v>6914</v>
      </c>
      <c r="I2642" s="14" t="s">
        <v>0</v>
      </c>
      <c r="J2642" s="20" t="s">
        <v>5144</v>
      </c>
    </row>
    <row r="2643" spans="1:10" ht="30" hidden="1" x14ac:dyDescent="0.25">
      <c r="A2643" s="15" t="s">
        <v>3170</v>
      </c>
      <c r="B2643" s="5" t="str">
        <f>HYPERLINK(Table1[[#This Row],[Link]], Table1[[#This Row],[Pattern w/out Hyperlink]])</f>
        <v>Carlo</v>
      </c>
      <c r="C2643" s="33">
        <f t="shared" si="41"/>
        <v>17</v>
      </c>
      <c r="D2643" s="14" t="s">
        <v>28</v>
      </c>
      <c r="E2643" s="14" t="s">
        <v>1466</v>
      </c>
      <c r="F2643" s="10">
        <f>Table1[[#This Row],[USD Pricing]]*Exchange!$A$1</f>
        <v>180.6</v>
      </c>
      <c r="G2643" s="10">
        <v>129</v>
      </c>
      <c r="H2643" s="8" t="s">
        <v>6299</v>
      </c>
      <c r="I2643" s="14" t="s">
        <v>0</v>
      </c>
      <c r="J2643" s="20" t="s">
        <v>5889</v>
      </c>
    </row>
    <row r="2644" spans="1:10" ht="30" hidden="1" x14ac:dyDescent="0.25">
      <c r="A2644" s="15" t="s">
        <v>3172</v>
      </c>
      <c r="B2644" s="5" t="str">
        <f>HYPERLINK(Table1[[#This Row],[Link]], Table1[[#This Row],[Pattern w/out Hyperlink]])</f>
        <v>Crossing Colors</v>
      </c>
      <c r="C2644" s="33">
        <f t="shared" si="41"/>
        <v>17</v>
      </c>
      <c r="D2644" s="14" t="s">
        <v>28</v>
      </c>
      <c r="E2644" s="14" t="s">
        <v>1466</v>
      </c>
      <c r="F2644" s="10">
        <f>Table1[[#This Row],[USD Pricing]]*Exchange!$A$1</f>
        <v>177.79999999999998</v>
      </c>
      <c r="G2644" s="10">
        <v>127</v>
      </c>
      <c r="H2644" s="8" t="s">
        <v>6314</v>
      </c>
      <c r="I2644" s="14" t="s">
        <v>0</v>
      </c>
      <c r="J2644" s="20" t="s">
        <v>5903</v>
      </c>
    </row>
    <row r="2645" spans="1:10" hidden="1" x14ac:dyDescent="0.25">
      <c r="A2645" s="15" t="s">
        <v>3347</v>
      </c>
      <c r="B2645" s="30" t="str">
        <f>HYPERLINK(Table1[[#This Row],[Link]], Table1[[#This Row],[Pattern w/out Hyperlink]])</f>
        <v>Mix 477</v>
      </c>
      <c r="C2645" s="33">
        <f t="shared" si="41"/>
        <v>17</v>
      </c>
      <c r="D2645" s="14" t="s">
        <v>28</v>
      </c>
      <c r="E2645" s="14" t="s">
        <v>1466</v>
      </c>
      <c r="F2645" s="10">
        <f>Table1[[#This Row],[USD Pricing]]*Exchange!$A$1</f>
        <v>178.5</v>
      </c>
      <c r="G2645" s="10">
        <v>127.5</v>
      </c>
      <c r="H2645" s="8" t="s">
        <v>6958</v>
      </c>
      <c r="I2645" s="14" t="s">
        <v>5090</v>
      </c>
      <c r="J2645" s="20" t="s">
        <v>5144</v>
      </c>
    </row>
    <row r="2646" spans="1:10" hidden="1" x14ac:dyDescent="0.25">
      <c r="A2646" s="15" t="s">
        <v>3350</v>
      </c>
      <c r="B2646" s="30" t="str">
        <f>HYPERLINK(Table1[[#This Row],[Link]], Table1[[#This Row],[Pattern w/out Hyperlink]])</f>
        <v>Obi Stripe 444</v>
      </c>
      <c r="C2646" s="33">
        <f t="shared" si="41"/>
        <v>17</v>
      </c>
      <c r="D2646" s="14" t="s">
        <v>28</v>
      </c>
      <c r="E2646" s="14" t="s">
        <v>1466</v>
      </c>
      <c r="F2646" s="10">
        <f>Table1[[#This Row],[USD Pricing]]*Exchange!$A$1</f>
        <v>180.6</v>
      </c>
      <c r="G2646" s="10">
        <v>129</v>
      </c>
      <c r="H2646" s="8" t="s">
        <v>6962</v>
      </c>
      <c r="I2646" s="14" t="s">
        <v>0</v>
      </c>
      <c r="J2646" s="20" t="s">
        <v>5195</v>
      </c>
    </row>
    <row r="2647" spans="1:10" hidden="1" x14ac:dyDescent="0.25">
      <c r="A2647" s="15" t="s">
        <v>5476</v>
      </c>
      <c r="B2647" s="30" t="str">
        <f>HYPERLINK(Table1[[#This Row],[Link]], Table1[[#This Row],[Pattern w/out Hyperlink]])</f>
        <v>Xorel Cane Embroider</v>
      </c>
      <c r="C2647" s="33">
        <f t="shared" si="41"/>
        <v>18</v>
      </c>
      <c r="D2647" s="14" t="s">
        <v>2494</v>
      </c>
      <c r="E2647" s="14" t="s">
        <v>1466</v>
      </c>
      <c r="F2647" s="10">
        <f>Table1[[#This Row],[USD Pricing]]*Exchange!$A$1</f>
        <v>186.018</v>
      </c>
      <c r="G2647" s="10">
        <v>132.87</v>
      </c>
      <c r="H2647" s="8" t="s">
        <v>4161</v>
      </c>
      <c r="I2647" s="14" t="s">
        <v>0</v>
      </c>
      <c r="J2647" s="20" t="s">
        <v>5467</v>
      </c>
    </row>
    <row r="2648" spans="1:10" hidden="1" x14ac:dyDescent="0.25">
      <c r="A2648" s="15" t="s">
        <v>2995</v>
      </c>
      <c r="B2648" s="5" t="str">
        <f>HYPERLINK(Table1[[#This Row],[Link]], Table1[[#This Row],[Pattern w/out Hyperlink]])</f>
        <v>Large Scale Geometric</v>
      </c>
      <c r="C2648" s="33">
        <f t="shared" si="41"/>
        <v>18</v>
      </c>
      <c r="D2648" s="14" t="s">
        <v>27</v>
      </c>
      <c r="E2648" s="14" t="s">
        <v>1466</v>
      </c>
      <c r="F2648" s="10">
        <v>189</v>
      </c>
      <c r="G2648" s="10"/>
      <c r="H2648" s="15" t="s">
        <v>2996</v>
      </c>
      <c r="I2648" s="14" t="s">
        <v>0</v>
      </c>
      <c r="J2648" s="20" t="s">
        <v>6182</v>
      </c>
    </row>
    <row r="2649" spans="1:10" hidden="1" x14ac:dyDescent="0.25">
      <c r="A2649" s="15" t="s">
        <v>8266</v>
      </c>
      <c r="B2649" s="30" t="str">
        <f>HYPERLINK(Table1[[#This Row],[Link]], Table1[[#This Row],[Pattern w/out Hyperlink]])</f>
        <v>Firefly</v>
      </c>
      <c r="C2649" s="14">
        <f t="shared" si="41"/>
        <v>18</v>
      </c>
      <c r="D2649" s="14" t="s">
        <v>2668</v>
      </c>
      <c r="E2649" s="14" t="s">
        <v>1466</v>
      </c>
      <c r="F2649" s="10">
        <v>190.25</v>
      </c>
      <c r="G2649" s="10"/>
      <c r="H2649" s="8" t="s">
        <v>8267</v>
      </c>
      <c r="I2649" s="14" t="s">
        <v>0</v>
      </c>
      <c r="J2649" s="20" t="s">
        <v>8268</v>
      </c>
    </row>
    <row r="2650" spans="1:10" ht="30" hidden="1" x14ac:dyDescent="0.25">
      <c r="A2650" s="15" t="s">
        <v>8269</v>
      </c>
      <c r="B2650" s="30" t="str">
        <f>HYPERLINK(Table1[[#This Row],[Link]], Table1[[#This Row],[Pattern w/out Hyperlink]])</f>
        <v>Floressence</v>
      </c>
      <c r="C2650" s="14">
        <f t="shared" si="41"/>
        <v>18</v>
      </c>
      <c r="D2650" s="14" t="s">
        <v>2668</v>
      </c>
      <c r="E2650" s="14" t="s">
        <v>1466</v>
      </c>
      <c r="F2650" s="10">
        <v>191.75</v>
      </c>
      <c r="G2650" s="10"/>
      <c r="H2650" s="8" t="s">
        <v>8270</v>
      </c>
      <c r="I2650" s="14" t="s">
        <v>0</v>
      </c>
      <c r="J2650" s="20" t="s">
        <v>8271</v>
      </c>
    </row>
    <row r="2651" spans="1:10" hidden="1" x14ac:dyDescent="0.25">
      <c r="A2651" s="15" t="s">
        <v>8409</v>
      </c>
      <c r="B2651" s="30" t="str">
        <f>HYPERLINK(Table1[[#This Row],[Link]], Table1[[#This Row],[Pattern w/out Hyperlink]])</f>
        <v>Stretch Appeal</v>
      </c>
      <c r="C2651" s="14">
        <f t="shared" si="41"/>
        <v>18</v>
      </c>
      <c r="D2651" s="14" t="s">
        <v>2668</v>
      </c>
      <c r="E2651" s="14" t="s">
        <v>1466</v>
      </c>
      <c r="F2651" s="10">
        <v>191.75</v>
      </c>
      <c r="G2651" s="10"/>
      <c r="H2651" s="8" t="s">
        <v>8410</v>
      </c>
      <c r="I2651" s="14" t="s">
        <v>5090</v>
      </c>
      <c r="J2651" s="20" t="s">
        <v>8411</v>
      </c>
    </row>
    <row r="2652" spans="1:10" hidden="1" x14ac:dyDescent="0.25">
      <c r="A2652" s="15" t="s">
        <v>8414</v>
      </c>
      <c r="B2652" s="30" t="str">
        <f>HYPERLINK(Table1[[#This Row],[Link]], Table1[[#This Row],[Pattern w/out Hyperlink]])</f>
        <v>Stripe It</v>
      </c>
      <c r="C2652" s="14">
        <f t="shared" si="41"/>
        <v>18</v>
      </c>
      <c r="D2652" s="14" t="s">
        <v>2668</v>
      </c>
      <c r="E2652" s="14" t="s">
        <v>1466</v>
      </c>
      <c r="F2652" s="10">
        <v>190.25</v>
      </c>
      <c r="G2652" s="10"/>
      <c r="H2652" s="8" t="s">
        <v>8415</v>
      </c>
      <c r="I2652" s="14" t="s">
        <v>0</v>
      </c>
      <c r="J2652" s="20" t="s">
        <v>6096</v>
      </c>
    </row>
    <row r="2653" spans="1:10" hidden="1" x14ac:dyDescent="0.25">
      <c r="A2653" s="15" t="s">
        <v>3555</v>
      </c>
      <c r="B2653" s="30" t="str">
        <f>HYPERLINK(Table1[[#This Row],[Link]], Table1[[#This Row],[Pattern w/out Hyperlink]])</f>
        <v>Helia</v>
      </c>
      <c r="C2653" s="33">
        <f t="shared" si="41"/>
        <v>18</v>
      </c>
      <c r="D2653" s="14" t="s">
        <v>3509</v>
      </c>
      <c r="E2653" s="14" t="s">
        <v>1466</v>
      </c>
      <c r="F2653" s="10">
        <f>Table1[[#This Row],[USD Pricing]]*Exchange!$A$1</f>
        <v>194.36199999999999</v>
      </c>
      <c r="G2653" s="10">
        <v>138.83000000000001</v>
      </c>
      <c r="H2653" s="8" t="s">
        <v>3619</v>
      </c>
      <c r="I2653" s="14" t="s">
        <v>1598</v>
      </c>
      <c r="J2653" s="20" t="s">
        <v>5568</v>
      </c>
    </row>
    <row r="2654" spans="1:10" hidden="1" x14ac:dyDescent="0.25">
      <c r="A2654" s="15" t="s">
        <v>8640</v>
      </c>
      <c r="B2654" s="30" t="str">
        <f>HYPERLINK(Table1[[#This Row],[Link]], Table1[[#This Row],[Pattern w/out Hyperlink]])</f>
        <v>Mitered</v>
      </c>
      <c r="C2654" s="14">
        <f t="shared" si="41"/>
        <v>18</v>
      </c>
      <c r="D2654" s="14" t="s">
        <v>8491</v>
      </c>
      <c r="E2654" s="14" t="s">
        <v>1466</v>
      </c>
      <c r="F2654" s="10">
        <v>195</v>
      </c>
      <c r="G2654" s="10"/>
      <c r="H2654" s="8" t="s">
        <v>8641</v>
      </c>
      <c r="I2654" s="14" t="s">
        <v>0</v>
      </c>
      <c r="J2654" s="20" t="s">
        <v>8642</v>
      </c>
    </row>
    <row r="2655" spans="1:10" hidden="1" x14ac:dyDescent="0.25">
      <c r="A2655" s="15" t="s">
        <v>219</v>
      </c>
      <c r="B2655" s="30" t="str">
        <f>HYPERLINK(Table1[[#This Row],[Link]], Table1[[#This Row],[Pattern w/out Hyperlink]])</f>
        <v>Cove</v>
      </c>
      <c r="C2655" s="33">
        <f t="shared" si="41"/>
        <v>18</v>
      </c>
      <c r="D2655" s="14" t="s">
        <v>23</v>
      </c>
      <c r="E2655" s="14" t="s">
        <v>1466</v>
      </c>
      <c r="F2655" s="10">
        <v>186</v>
      </c>
      <c r="G2655" s="10"/>
      <c r="H2655" s="8" t="s">
        <v>4379</v>
      </c>
      <c r="I2655" s="14" t="s">
        <v>5090</v>
      </c>
      <c r="J2655" s="20" t="s">
        <v>5665</v>
      </c>
    </row>
    <row r="2656" spans="1:10" hidden="1" x14ac:dyDescent="0.25">
      <c r="A2656" s="15" t="s">
        <v>5671</v>
      </c>
      <c r="B2656" s="38" t="str">
        <f>HYPERLINK(Table1[[#This Row],[Link]], Table1[[#This Row],[Pattern w/out Hyperlink]])</f>
        <v>Darning Sampler Plaid by Scholten &amp; Baijings</v>
      </c>
      <c r="C2656" s="33">
        <f t="shared" si="41"/>
        <v>18</v>
      </c>
      <c r="D2656" s="14" t="s">
        <v>23</v>
      </c>
      <c r="E2656" s="14" t="s">
        <v>1466</v>
      </c>
      <c r="F2656" s="10">
        <v>194.5</v>
      </c>
      <c r="G2656" s="10"/>
      <c r="H2656" s="8" t="s">
        <v>4388</v>
      </c>
      <c r="I2656" s="14" t="s">
        <v>0</v>
      </c>
      <c r="J2656" s="20" t="s">
        <v>5672</v>
      </c>
    </row>
    <row r="2657" spans="1:10" ht="28.5" hidden="1" x14ac:dyDescent="0.25">
      <c r="A2657" s="15" t="s">
        <v>8102</v>
      </c>
      <c r="B2657" s="30" t="str">
        <f>HYPERLINK(Table1[[#This Row],[Link]], Table1[[#This Row],[Pattern w/out Hyperlink]])</f>
        <v>Nova by Sander Lak</v>
      </c>
      <c r="C2657" s="14">
        <f t="shared" si="41"/>
        <v>18</v>
      </c>
      <c r="D2657" s="14" t="s">
        <v>23</v>
      </c>
      <c r="E2657" s="14" t="s">
        <v>1466</v>
      </c>
      <c r="F2657" s="10">
        <v>193.75</v>
      </c>
      <c r="G2657" s="10"/>
      <c r="H2657" s="8" t="s">
        <v>8103</v>
      </c>
      <c r="I2657" s="14" t="s">
        <v>1598</v>
      </c>
      <c r="J2657" s="20" t="s">
        <v>5144</v>
      </c>
    </row>
    <row r="2658" spans="1:10" ht="28.5" hidden="1" x14ac:dyDescent="0.25">
      <c r="A2658" s="15" t="s">
        <v>5794</v>
      </c>
      <c r="B2658" s="30" t="str">
        <f>HYPERLINK(Table1[[#This Row],[Link]], Table1[[#This Row],[Pattern w/out Hyperlink]])</f>
        <v>Segmented Stripe by Paul Smith</v>
      </c>
      <c r="C2658" s="33">
        <f t="shared" si="41"/>
        <v>18</v>
      </c>
      <c r="D2658" s="14" t="s">
        <v>23</v>
      </c>
      <c r="E2658" s="14" t="s">
        <v>1466</v>
      </c>
      <c r="F2658" s="10">
        <v>187.5</v>
      </c>
      <c r="G2658" s="10"/>
      <c r="H2658" s="8" t="s">
        <v>4537</v>
      </c>
      <c r="I2658" s="14" t="s">
        <v>0</v>
      </c>
      <c r="J2658" s="20" t="s">
        <v>5792</v>
      </c>
    </row>
    <row r="2659" spans="1:10" hidden="1" x14ac:dyDescent="0.25">
      <c r="A2659" s="15" t="s">
        <v>4543</v>
      </c>
      <c r="B2659" s="30" t="str">
        <f>HYPERLINK(Table1[[#This Row],[Link]], Table1[[#This Row],[Pattern w/out Hyperlink]])</f>
        <v>Silk Canvas</v>
      </c>
      <c r="C2659" s="33">
        <f t="shared" si="41"/>
        <v>18</v>
      </c>
      <c r="D2659" s="14" t="s">
        <v>23</v>
      </c>
      <c r="E2659" s="14" t="s">
        <v>1466</v>
      </c>
      <c r="F2659" s="10">
        <v>190.25</v>
      </c>
      <c r="G2659" s="10"/>
      <c r="H2659" s="8" t="s">
        <v>4544</v>
      </c>
      <c r="I2659" s="14" t="s">
        <v>1598</v>
      </c>
      <c r="J2659" s="20" t="s">
        <v>5801</v>
      </c>
    </row>
    <row r="2660" spans="1:10" ht="30" hidden="1" x14ac:dyDescent="0.25">
      <c r="A2660" s="15" t="s">
        <v>5805</v>
      </c>
      <c r="B2660" s="30" t="str">
        <f>HYPERLINK(Table1[[#This Row],[Link]], Table1[[#This Row],[Pattern w/out Hyperlink]])</f>
        <v>Spindle by Hella Jongerius</v>
      </c>
      <c r="C2660" s="33">
        <f t="shared" si="41"/>
        <v>18</v>
      </c>
      <c r="D2660" s="14" t="s">
        <v>23</v>
      </c>
      <c r="E2660" s="14" t="s">
        <v>1466</v>
      </c>
      <c r="F2660" s="10">
        <v>190.25</v>
      </c>
      <c r="G2660" s="10"/>
      <c r="H2660" s="8" t="s">
        <v>4551</v>
      </c>
      <c r="I2660" s="14" t="s">
        <v>0</v>
      </c>
      <c r="J2660" s="20" t="s">
        <v>5804</v>
      </c>
    </row>
    <row r="2661" spans="1:10" ht="30" hidden="1" x14ac:dyDescent="0.25">
      <c r="A2661" s="15" t="s">
        <v>5825</v>
      </c>
      <c r="B2661" s="30" t="str">
        <f>HYPERLINK(Table1[[#This Row],[Link]], Table1[[#This Row],[Pattern w/out Hyperlink]])</f>
        <v>Washi by Hella Jongerius</v>
      </c>
      <c r="C2661" s="33">
        <f t="shared" si="41"/>
        <v>18</v>
      </c>
      <c r="D2661" s="14" t="s">
        <v>23</v>
      </c>
      <c r="E2661" s="14" t="s">
        <v>1466</v>
      </c>
      <c r="F2661" s="10">
        <v>190.25</v>
      </c>
      <c r="G2661" s="10"/>
      <c r="H2661" s="8" t="s">
        <v>4588</v>
      </c>
      <c r="I2661" s="14" t="s">
        <v>0</v>
      </c>
      <c r="J2661" s="20" t="s">
        <v>5826</v>
      </c>
    </row>
    <row r="2662" spans="1:10" ht="30" hidden="1" x14ac:dyDescent="0.25">
      <c r="A2662" s="15" t="s">
        <v>3162</v>
      </c>
      <c r="B2662" s="5" t="str">
        <f>HYPERLINK(Table1[[#This Row],[Link]], Table1[[#This Row],[Pattern w/out Hyperlink]])</f>
        <v>3D Grid</v>
      </c>
      <c r="C2662" s="33">
        <f t="shared" si="41"/>
        <v>18</v>
      </c>
      <c r="D2662" s="14" t="s">
        <v>28</v>
      </c>
      <c r="E2662" s="14" t="s">
        <v>1466</v>
      </c>
      <c r="F2662" s="10">
        <f>Table1[[#This Row],[USD Pricing]]*Exchange!$A$1</f>
        <v>185.5</v>
      </c>
      <c r="G2662" s="10">
        <v>132.5</v>
      </c>
      <c r="H2662" s="8" t="s">
        <v>6274</v>
      </c>
      <c r="I2662" s="14" t="s">
        <v>0</v>
      </c>
      <c r="J2662" s="20" t="s">
        <v>5859</v>
      </c>
    </row>
    <row r="2663" spans="1:10" hidden="1" x14ac:dyDescent="0.25">
      <c r="A2663" s="15" t="s">
        <v>3163</v>
      </c>
      <c r="B2663" s="5" t="str">
        <f>HYPERLINK(Table1[[#This Row],[Link]], Table1[[#This Row],[Pattern w/out Hyperlink]])</f>
        <v>Aldo</v>
      </c>
      <c r="C2663" s="33">
        <f t="shared" si="41"/>
        <v>18</v>
      </c>
      <c r="D2663" s="14" t="s">
        <v>28</v>
      </c>
      <c r="E2663" s="14" t="s">
        <v>1466</v>
      </c>
      <c r="F2663" s="10">
        <f>Table1[[#This Row],[USD Pricing]]*Exchange!$A$1</f>
        <v>194.6</v>
      </c>
      <c r="G2663" s="10">
        <v>139</v>
      </c>
      <c r="H2663" s="8" t="s">
        <v>6278</v>
      </c>
      <c r="I2663" s="14" t="s">
        <v>0</v>
      </c>
      <c r="J2663" s="20" t="s">
        <v>5865</v>
      </c>
    </row>
    <row r="2664" spans="1:10" hidden="1" x14ac:dyDescent="0.25">
      <c r="A2664" s="15" t="s">
        <v>3318</v>
      </c>
      <c r="B2664" s="30" t="str">
        <f>HYPERLINK(Table1[[#This Row],[Link]], Table1[[#This Row],[Pattern w/out Hyperlink]])</f>
        <v>Color Works 543</v>
      </c>
      <c r="C2664" s="33">
        <f t="shared" si="41"/>
        <v>18</v>
      </c>
      <c r="D2664" s="14" t="s">
        <v>28</v>
      </c>
      <c r="E2664" s="14" t="s">
        <v>1466</v>
      </c>
      <c r="F2664" s="10">
        <f>Table1[[#This Row],[USD Pricing]]*Exchange!$A$1</f>
        <v>185.5</v>
      </c>
      <c r="G2664" s="10">
        <v>132.5</v>
      </c>
      <c r="H2664" s="8" t="s">
        <v>6482</v>
      </c>
      <c r="I2664" s="14" t="s">
        <v>0</v>
      </c>
      <c r="J2664" s="20" t="s">
        <v>5447</v>
      </c>
    </row>
    <row r="2665" spans="1:10" hidden="1" x14ac:dyDescent="0.25">
      <c r="A2665" s="15" t="s">
        <v>3340</v>
      </c>
      <c r="B2665" s="30" t="str">
        <f>HYPERLINK(Table1[[#This Row],[Link]], Table1[[#This Row],[Pattern w/out Hyperlink]])</f>
        <v>Lapland 531</v>
      </c>
      <c r="C2665" s="33">
        <f t="shared" si="41"/>
        <v>18</v>
      </c>
      <c r="D2665" s="14" t="s">
        <v>28</v>
      </c>
      <c r="E2665" s="14" t="s">
        <v>1466</v>
      </c>
      <c r="F2665" s="10">
        <f>Table1[[#This Row],[USD Pricing]]*Exchange!$A$1</f>
        <v>191.79999999999998</v>
      </c>
      <c r="G2665" s="10">
        <v>137</v>
      </c>
      <c r="H2665" s="8" t="s">
        <v>6950</v>
      </c>
      <c r="I2665" s="14" t="s">
        <v>0</v>
      </c>
      <c r="J2665" s="20" t="s">
        <v>5161</v>
      </c>
    </row>
    <row r="2666" spans="1:10" hidden="1" x14ac:dyDescent="0.25">
      <c r="A2666" s="15" t="s">
        <v>3183</v>
      </c>
      <c r="B2666" s="5" t="str">
        <f>HYPERLINK(Table1[[#This Row],[Link]], Table1[[#This Row],[Pattern w/out Hyperlink]])</f>
        <v>Mapping Ideas</v>
      </c>
      <c r="C2666" s="33">
        <f t="shared" si="41"/>
        <v>18</v>
      </c>
      <c r="D2666" s="14" t="s">
        <v>28</v>
      </c>
      <c r="E2666" s="14" t="s">
        <v>1466</v>
      </c>
      <c r="F2666" s="10">
        <f>Table1[[#This Row],[USD Pricing]]*Exchange!$A$1</f>
        <v>189</v>
      </c>
      <c r="G2666" s="10">
        <v>135</v>
      </c>
      <c r="H2666" s="8" t="s">
        <v>6388</v>
      </c>
      <c r="I2666" s="14" t="s">
        <v>0</v>
      </c>
      <c r="J2666" s="20" t="s">
        <v>5865</v>
      </c>
    </row>
    <row r="2667" spans="1:10" hidden="1" x14ac:dyDescent="0.25">
      <c r="A2667" s="15" t="s">
        <v>3351</v>
      </c>
      <c r="B2667" s="30" t="str">
        <f>HYPERLINK(Table1[[#This Row],[Link]], Table1[[#This Row],[Pattern w/out Hyperlink]])</f>
        <v>Ona</v>
      </c>
      <c r="C2667" s="33">
        <f t="shared" si="41"/>
        <v>18</v>
      </c>
      <c r="D2667" s="14" t="s">
        <v>28</v>
      </c>
      <c r="E2667" s="14" t="s">
        <v>1466</v>
      </c>
      <c r="F2667" s="10">
        <f>Table1[[#This Row],[USD Pricing]]*Exchange!$A$1</f>
        <v>185.5</v>
      </c>
      <c r="G2667" s="10">
        <v>132.5</v>
      </c>
      <c r="H2667" s="8" t="s">
        <v>6963</v>
      </c>
      <c r="I2667" s="14" t="s">
        <v>5090</v>
      </c>
      <c r="J2667" s="20" t="s">
        <v>5964</v>
      </c>
    </row>
    <row r="2668" spans="1:10" ht="28.5" hidden="1" x14ac:dyDescent="0.25">
      <c r="A2668" s="15" t="s">
        <v>3190</v>
      </c>
      <c r="B2668" s="5" t="str">
        <f>HYPERLINK(Table1[[#This Row],[Link]], Table1[[#This Row],[Pattern w/out Hyperlink]])</f>
        <v>Pierre</v>
      </c>
      <c r="C2668" s="33">
        <f t="shared" si="41"/>
        <v>18</v>
      </c>
      <c r="D2668" s="14" t="s">
        <v>28</v>
      </c>
      <c r="E2668" s="14" t="s">
        <v>1466</v>
      </c>
      <c r="F2668" s="10">
        <f>Table1[[#This Row],[USD Pricing]]*Exchange!$A$1</f>
        <v>193.89999999999998</v>
      </c>
      <c r="G2668" s="10">
        <v>138.5</v>
      </c>
      <c r="H2668" s="8" t="s">
        <v>6408</v>
      </c>
      <c r="I2668" s="14" t="s">
        <v>0</v>
      </c>
      <c r="J2668" s="20" t="s">
        <v>5970</v>
      </c>
    </row>
    <row r="2669" spans="1:10" ht="30" hidden="1" x14ac:dyDescent="0.25">
      <c r="A2669" s="15" t="s">
        <v>3201</v>
      </c>
      <c r="B2669" s="5" t="str">
        <f>HYPERLINK(Table1[[#This Row],[Link]], Table1[[#This Row],[Pattern w/out Hyperlink]])</f>
        <v>Well Well Well</v>
      </c>
      <c r="C2669" s="33">
        <f t="shared" si="41"/>
        <v>18</v>
      </c>
      <c r="D2669" s="14" t="s">
        <v>28</v>
      </c>
      <c r="E2669" s="14" t="s">
        <v>1466</v>
      </c>
      <c r="F2669" s="10">
        <f>Table1[[#This Row],[USD Pricing]]*Exchange!$A$1</f>
        <v>192.5</v>
      </c>
      <c r="G2669" s="10">
        <v>137.5</v>
      </c>
      <c r="H2669" s="8" t="s">
        <v>6472</v>
      </c>
      <c r="I2669" s="14" t="s">
        <v>0</v>
      </c>
      <c r="J2669" s="20" t="s">
        <v>6025</v>
      </c>
    </row>
    <row r="2670" spans="1:10" ht="30" hidden="1" x14ac:dyDescent="0.25">
      <c r="A2670" s="15" t="s">
        <v>3377</v>
      </c>
      <c r="B2670" s="30" t="str">
        <f>HYPERLINK(Table1[[#This Row],[Link]], Table1[[#This Row],[Pattern w/out Hyperlink]])</f>
        <v>Wool Weave 510</v>
      </c>
      <c r="C2670" s="33">
        <f t="shared" si="41"/>
        <v>18</v>
      </c>
      <c r="D2670" s="14" t="s">
        <v>28</v>
      </c>
      <c r="E2670" s="14" t="s">
        <v>1466</v>
      </c>
      <c r="F2670" s="10">
        <f>Table1[[#This Row],[USD Pricing]]*Exchange!$A$1</f>
        <v>190.39999999999998</v>
      </c>
      <c r="G2670" s="10">
        <v>136</v>
      </c>
      <c r="H2670" s="8" t="s">
        <v>7001</v>
      </c>
      <c r="I2670" s="14" t="s">
        <v>5090</v>
      </c>
      <c r="J2670" s="20" t="s">
        <v>6027</v>
      </c>
    </row>
    <row r="2671" spans="1:10" hidden="1" x14ac:dyDescent="0.25">
      <c r="A2671" s="15" t="s">
        <v>2855</v>
      </c>
      <c r="B2671" s="5" t="str">
        <f>HYPERLINK(Table1[[#This Row],[Link]], Table1[[#This Row],[Pattern w/out Hyperlink]])</f>
        <v>Provence</v>
      </c>
      <c r="C2671" s="33">
        <f t="shared" si="41"/>
        <v>19</v>
      </c>
      <c r="D2671" s="14" t="s">
        <v>26</v>
      </c>
      <c r="E2671" s="14" t="s">
        <v>1466</v>
      </c>
      <c r="F2671" s="10">
        <v>195.95</v>
      </c>
      <c r="G2671" s="10"/>
      <c r="H2671" s="8" t="s">
        <v>2856</v>
      </c>
      <c r="I2671" s="14" t="s">
        <v>0</v>
      </c>
      <c r="J2671" s="20" t="s">
        <v>5182</v>
      </c>
    </row>
    <row r="2672" spans="1:10" ht="28.5" hidden="1" x14ac:dyDescent="0.25">
      <c r="A2672" s="15" t="s">
        <v>5069</v>
      </c>
      <c r="B2672" s="30" t="str">
        <f>HYPERLINK(Table1[[#This Row],[Link]], Table1[[#This Row],[Pattern w/out Hyperlink]])</f>
        <v>Turn</v>
      </c>
      <c r="C2672" s="33">
        <f t="shared" si="41"/>
        <v>19</v>
      </c>
      <c r="D2672" s="14" t="s">
        <v>22</v>
      </c>
      <c r="E2672" s="14" t="s">
        <v>1466</v>
      </c>
      <c r="F2672" s="10">
        <f>Table1[[#This Row],[USD Pricing]]*Exchange!$A$1</f>
        <v>196</v>
      </c>
      <c r="G2672" s="10">
        <v>140</v>
      </c>
      <c r="H2672" s="8" t="s">
        <v>5070</v>
      </c>
      <c r="I2672" s="14" t="s">
        <v>5090</v>
      </c>
      <c r="J2672" s="20" t="s">
        <v>5144</v>
      </c>
    </row>
    <row r="2673" spans="1:10" hidden="1" x14ac:dyDescent="0.25">
      <c r="A2673" s="15" t="s">
        <v>6232</v>
      </c>
      <c r="B2673" s="30" t="str">
        <f>HYPERLINK(Table1[[#This Row],[Link]], Table1[[#This Row],[Pattern w/out Hyperlink]])</f>
        <v>Piezo</v>
      </c>
      <c r="C2673" s="33">
        <f t="shared" si="41"/>
        <v>19</v>
      </c>
      <c r="D2673" s="14" t="s">
        <v>27</v>
      </c>
      <c r="E2673" s="14" t="s">
        <v>1466</v>
      </c>
      <c r="F2673" s="10">
        <v>196.5</v>
      </c>
      <c r="G2673" s="10"/>
      <c r="H2673" s="15" t="s">
        <v>6233</v>
      </c>
      <c r="I2673" s="14" t="s">
        <v>0</v>
      </c>
      <c r="J2673" s="20" t="s">
        <v>5958</v>
      </c>
    </row>
    <row r="2674" spans="1:10" hidden="1" x14ac:dyDescent="0.25">
      <c r="A2674" s="15" t="s">
        <v>8191</v>
      </c>
      <c r="B2674" s="30" t="str">
        <f>HYPERLINK(Table1[[#This Row],[Link]], Table1[[#This Row],[Pattern w/out Hyperlink]])</f>
        <v>Chiseled</v>
      </c>
      <c r="C2674" s="14">
        <f t="shared" si="41"/>
        <v>19</v>
      </c>
      <c r="D2674" s="14" t="s">
        <v>2668</v>
      </c>
      <c r="E2674" s="14" t="s">
        <v>1466</v>
      </c>
      <c r="F2674" s="10">
        <v>203</v>
      </c>
      <c r="G2674" s="10"/>
      <c r="H2674" s="8" t="s">
        <v>8192</v>
      </c>
      <c r="I2674" s="14" t="s">
        <v>0</v>
      </c>
      <c r="J2674" s="20" t="s">
        <v>5144</v>
      </c>
    </row>
    <row r="2675" spans="1:10" ht="28.5" hidden="1" x14ac:dyDescent="0.25">
      <c r="A2675" s="15" t="s">
        <v>8387</v>
      </c>
      <c r="B2675" s="30" t="str">
        <f>HYPERLINK(Table1[[#This Row],[Link]], Table1[[#This Row],[Pattern w/out Hyperlink]])</f>
        <v>Rivington</v>
      </c>
      <c r="C2675" s="14">
        <f t="shared" si="41"/>
        <v>19</v>
      </c>
      <c r="D2675" s="14" t="s">
        <v>2668</v>
      </c>
      <c r="E2675" s="14" t="s">
        <v>1466</v>
      </c>
      <c r="F2675" s="10">
        <v>198.75</v>
      </c>
      <c r="G2675" s="10"/>
      <c r="H2675" s="8" t="s">
        <v>8388</v>
      </c>
      <c r="I2675" s="14" t="s">
        <v>0</v>
      </c>
      <c r="J2675" s="20" t="s">
        <v>8389</v>
      </c>
    </row>
    <row r="2676" spans="1:10" ht="30" hidden="1" x14ac:dyDescent="0.25">
      <c r="A2676" s="15" t="s">
        <v>8418</v>
      </c>
      <c r="B2676" s="30" t="str">
        <f>HYPERLINK(Table1[[#This Row],[Link]], Table1[[#This Row],[Pattern w/out Hyperlink]])</f>
        <v>Tara by Maria Cornejo</v>
      </c>
      <c r="C2676" s="14">
        <f t="shared" si="41"/>
        <v>19</v>
      </c>
      <c r="D2676" s="14" t="s">
        <v>2668</v>
      </c>
      <c r="E2676" s="14" t="s">
        <v>1466</v>
      </c>
      <c r="F2676" s="10">
        <v>198.75</v>
      </c>
      <c r="G2676" s="10"/>
      <c r="H2676" s="8" t="s">
        <v>8419</v>
      </c>
      <c r="I2676" s="14" t="s">
        <v>0</v>
      </c>
      <c r="J2676" s="20" t="s">
        <v>5567</v>
      </c>
    </row>
    <row r="2677" spans="1:10" hidden="1" x14ac:dyDescent="0.25">
      <c r="A2677" s="15" t="s">
        <v>8442</v>
      </c>
      <c r="B2677" s="30" t="str">
        <f>HYPERLINK(Table1[[#This Row],[Link]], Table1[[#This Row],[Pattern w/out Hyperlink]])</f>
        <v>Utrillo by Irma Boom</v>
      </c>
      <c r="C2677" s="14">
        <f t="shared" si="41"/>
        <v>19</v>
      </c>
      <c r="D2677" s="14" t="s">
        <v>2668</v>
      </c>
      <c r="E2677" s="14" t="s">
        <v>1466</v>
      </c>
      <c r="F2677" s="10">
        <v>197.25</v>
      </c>
      <c r="G2677" s="10"/>
      <c r="H2677" s="8" t="s">
        <v>8443</v>
      </c>
      <c r="I2677" s="14" t="s">
        <v>0</v>
      </c>
      <c r="J2677" s="20" t="s">
        <v>8444</v>
      </c>
    </row>
    <row r="2678" spans="1:10" hidden="1" x14ac:dyDescent="0.25">
      <c r="A2678" s="15" t="s">
        <v>3626</v>
      </c>
      <c r="B2678" s="30" t="str">
        <f>HYPERLINK(Table1[[#This Row],[Link]], Table1[[#This Row],[Pattern w/out Hyperlink]])</f>
        <v>Atom</v>
      </c>
      <c r="C2678" s="33">
        <f t="shared" si="41"/>
        <v>19</v>
      </c>
      <c r="D2678" s="14" t="s">
        <v>3509</v>
      </c>
      <c r="E2678" s="14" t="s">
        <v>1466</v>
      </c>
      <c r="F2678" s="10">
        <f>Table1[[#This Row],[USD Pricing]]*Exchange!$A$1</f>
        <v>203.81200000000001</v>
      </c>
      <c r="G2678" s="10">
        <v>145.58000000000001</v>
      </c>
      <c r="H2678" s="8" t="s">
        <v>3627</v>
      </c>
      <c r="I2678" s="14" t="s">
        <v>0</v>
      </c>
      <c r="J2678" s="20" t="s">
        <v>5558</v>
      </c>
    </row>
    <row r="2679" spans="1:10" hidden="1" x14ac:dyDescent="0.25">
      <c r="A2679" s="15" t="s">
        <v>3543</v>
      </c>
      <c r="B2679" s="30" t="str">
        <f>HYPERLINK(Table1[[#This Row],[Link]], Table1[[#This Row],[Pattern w/out Hyperlink]])</f>
        <v>Gentle 2</v>
      </c>
      <c r="C2679" s="33">
        <f t="shared" si="41"/>
        <v>19</v>
      </c>
      <c r="D2679" s="14" t="s">
        <v>3509</v>
      </c>
      <c r="E2679" s="14" t="s">
        <v>1466</v>
      </c>
      <c r="F2679" s="10">
        <f>Table1[[#This Row],[USD Pricing]]*Exchange!$A$1</f>
        <v>202.55199999999999</v>
      </c>
      <c r="G2679" s="10">
        <v>144.68</v>
      </c>
      <c r="H2679" s="8" t="s">
        <v>3604</v>
      </c>
      <c r="I2679" s="14" t="s">
        <v>1598</v>
      </c>
      <c r="J2679" s="20" t="s">
        <v>5561</v>
      </c>
    </row>
    <row r="2680" spans="1:10" hidden="1" x14ac:dyDescent="0.25">
      <c r="A2680" s="15" t="s">
        <v>4370</v>
      </c>
      <c r="B2680" s="30" t="str">
        <f>HYPERLINK(Table1[[#This Row],[Link]], Table1[[#This Row],[Pattern w/out Hyperlink]])</f>
        <v>Circles by Charles &amp; Ray Eames</v>
      </c>
      <c r="C2680" s="33">
        <f t="shared" si="41"/>
        <v>19</v>
      </c>
      <c r="D2680" s="14" t="s">
        <v>23</v>
      </c>
      <c r="E2680" s="14" t="s">
        <v>1466</v>
      </c>
      <c r="F2680" s="10">
        <v>200</v>
      </c>
      <c r="G2680" s="10"/>
      <c r="H2680" s="8" t="s">
        <v>4371</v>
      </c>
      <c r="I2680" s="14" t="s">
        <v>0</v>
      </c>
      <c r="J2680" s="20" t="s">
        <v>5658</v>
      </c>
    </row>
    <row r="2681" spans="1:10" hidden="1" x14ac:dyDescent="0.25">
      <c r="A2681" s="15" t="s">
        <v>5673</v>
      </c>
      <c r="B2681" s="38" t="str">
        <f>HYPERLINK(Table1[[#This Row],[Link]], Table1[[#This Row],[Pattern w/out Hyperlink]])</f>
        <v>Dot Pattern by Charles &amp; Ray Eames</v>
      </c>
      <c r="C2681" s="33">
        <f t="shared" si="41"/>
        <v>19</v>
      </c>
      <c r="D2681" s="14" t="s">
        <v>23</v>
      </c>
      <c r="E2681" s="14" t="s">
        <v>1466</v>
      </c>
      <c r="F2681" s="10">
        <v>200</v>
      </c>
      <c r="G2681" s="10"/>
      <c r="H2681" s="8" t="s">
        <v>4391</v>
      </c>
      <c r="I2681" s="14" t="s">
        <v>0</v>
      </c>
      <c r="J2681" s="20" t="s">
        <v>5674</v>
      </c>
    </row>
    <row r="2682" spans="1:10" hidden="1" x14ac:dyDescent="0.25">
      <c r="A2682" s="15" t="s">
        <v>5675</v>
      </c>
      <c r="B2682" s="30" t="str">
        <f>HYPERLINK(Table1[[#This Row],[Link]], Table1[[#This Row],[Pattern w/out Hyperlink]])</f>
        <v>Dots by Paul Smith</v>
      </c>
      <c r="C2682" s="33">
        <f t="shared" si="41"/>
        <v>19</v>
      </c>
      <c r="D2682" s="14" t="s">
        <v>23</v>
      </c>
      <c r="E2682" s="14" t="s">
        <v>1466</v>
      </c>
      <c r="F2682" s="10">
        <v>197.25</v>
      </c>
      <c r="G2682" s="10"/>
      <c r="H2682" s="8" t="s">
        <v>4392</v>
      </c>
      <c r="I2682" s="14" t="s">
        <v>0</v>
      </c>
      <c r="J2682" s="20" t="s">
        <v>5676</v>
      </c>
    </row>
    <row r="2683" spans="1:10" hidden="1" x14ac:dyDescent="0.25">
      <c r="A2683" s="15" t="s">
        <v>5679</v>
      </c>
      <c r="B2683" s="30" t="str">
        <f>HYPERLINK(Table1[[#This Row],[Link]], Table1[[#This Row],[Pattern w/out Hyperlink]])</f>
        <v>Edges by Alexander Girard</v>
      </c>
      <c r="C2683" s="33">
        <f t="shared" si="41"/>
        <v>19</v>
      </c>
      <c r="D2683" s="14" t="s">
        <v>23</v>
      </c>
      <c r="E2683" s="14" t="s">
        <v>1466</v>
      </c>
      <c r="F2683" s="10">
        <v>204.25</v>
      </c>
      <c r="G2683" s="10"/>
      <c r="H2683" s="8" t="s">
        <v>4397</v>
      </c>
      <c r="I2683" s="14" t="s">
        <v>0</v>
      </c>
      <c r="J2683" s="20" t="s">
        <v>5680</v>
      </c>
    </row>
    <row r="2684" spans="1:10" hidden="1" x14ac:dyDescent="0.25">
      <c r="A2684" s="15" t="s">
        <v>3938</v>
      </c>
      <c r="B2684" s="30" t="str">
        <f>HYPERLINK(Table1[[#This Row],[Link]], Table1[[#This Row],[Pattern w/out Hyperlink]])</f>
        <v>Nestle</v>
      </c>
      <c r="C2684" s="33">
        <f t="shared" si="41"/>
        <v>19</v>
      </c>
      <c r="D2684" s="14" t="s">
        <v>23</v>
      </c>
      <c r="E2684" s="14" t="s">
        <v>1466</v>
      </c>
      <c r="F2684" s="10">
        <v>203</v>
      </c>
      <c r="G2684" s="10"/>
      <c r="H2684" s="8" t="s">
        <v>4491</v>
      </c>
      <c r="I2684" s="14" t="s">
        <v>5090</v>
      </c>
      <c r="J2684" s="20" t="s">
        <v>5758</v>
      </c>
    </row>
    <row r="2685" spans="1:10" hidden="1" x14ac:dyDescent="0.25">
      <c r="A2685" s="15" t="s">
        <v>5772</v>
      </c>
      <c r="B2685" s="30" t="str">
        <f>HYPERLINK(Table1[[#This Row],[Link]], Table1[[#This Row],[Pattern w/out Hyperlink]])</f>
        <v>Perspective by Paul Smith</v>
      </c>
      <c r="C2685" s="33">
        <f t="shared" si="41"/>
        <v>19</v>
      </c>
      <c r="D2685" s="14" t="s">
        <v>23</v>
      </c>
      <c r="E2685" s="14" t="s">
        <v>1466</v>
      </c>
      <c r="F2685" s="10">
        <v>204.25</v>
      </c>
      <c r="G2685" s="10"/>
      <c r="H2685" s="8" t="s">
        <v>4511</v>
      </c>
      <c r="I2685" s="14" t="s">
        <v>0</v>
      </c>
      <c r="J2685" s="20" t="s">
        <v>5773</v>
      </c>
    </row>
    <row r="2686" spans="1:10" ht="30" hidden="1" x14ac:dyDescent="0.25">
      <c r="A2686" s="15" t="s">
        <v>3769</v>
      </c>
      <c r="B2686" s="30" t="str">
        <f>HYPERLINK(Table1[[#This Row],[Link]], Table1[[#This Row],[Pattern w/out Hyperlink]])</f>
        <v>Plume</v>
      </c>
      <c r="C2686" s="33">
        <f t="shared" si="41"/>
        <v>19</v>
      </c>
      <c r="D2686" s="14" t="s">
        <v>23</v>
      </c>
      <c r="E2686" s="14" t="s">
        <v>1466</v>
      </c>
      <c r="F2686" s="10">
        <v>203</v>
      </c>
      <c r="G2686" s="10"/>
      <c r="H2686" s="8" t="s">
        <v>4513</v>
      </c>
      <c r="I2686" s="14" t="s">
        <v>1598</v>
      </c>
      <c r="J2686" s="20" t="s">
        <v>5775</v>
      </c>
    </row>
    <row r="2687" spans="1:10" hidden="1" x14ac:dyDescent="0.25">
      <c r="A2687" s="15" t="s">
        <v>4541</v>
      </c>
      <c r="B2687" s="30" t="str">
        <f>HYPERLINK(Table1[[#This Row],[Link]], Table1[[#This Row],[Pattern w/out Hyperlink]])</f>
        <v>Sift</v>
      </c>
      <c r="C2687" s="33">
        <f t="shared" si="41"/>
        <v>19</v>
      </c>
      <c r="D2687" s="14" t="s">
        <v>23</v>
      </c>
      <c r="E2687" s="14" t="s">
        <v>1466</v>
      </c>
      <c r="F2687" s="10">
        <v>201.5</v>
      </c>
      <c r="G2687" s="10"/>
      <c r="H2687" s="8" t="s">
        <v>4542</v>
      </c>
      <c r="I2687" s="14" t="s">
        <v>5090</v>
      </c>
      <c r="J2687" s="20" t="s">
        <v>5800</v>
      </c>
    </row>
    <row r="2688" spans="1:10" hidden="1" x14ac:dyDescent="0.25">
      <c r="A2688" s="15" t="s">
        <v>5802</v>
      </c>
      <c r="B2688" s="38" t="str">
        <f>HYPERLINK(Table1[[#This Row],[Link]], Table1[[#This Row],[Pattern w/out Hyperlink]])</f>
        <v>Small Dot Pattern by Charles &amp; Ray Eames</v>
      </c>
      <c r="C2688" s="33">
        <f t="shared" si="41"/>
        <v>19</v>
      </c>
      <c r="D2688" s="14" t="s">
        <v>23</v>
      </c>
      <c r="E2688" s="14" t="s">
        <v>1466</v>
      </c>
      <c r="F2688" s="10">
        <v>200</v>
      </c>
      <c r="G2688" s="10"/>
      <c r="H2688" s="8" t="s">
        <v>4547</v>
      </c>
      <c r="I2688" s="14" t="s">
        <v>0</v>
      </c>
      <c r="J2688" s="20" t="s">
        <v>5674</v>
      </c>
    </row>
    <row r="2689" spans="1:10" hidden="1" x14ac:dyDescent="0.25">
      <c r="A2689" s="15" t="s">
        <v>3353</v>
      </c>
      <c r="B2689" s="30" t="str">
        <f>HYPERLINK(Table1[[#This Row],[Link]], Table1[[#This Row],[Pattern w/out Hyperlink]])</f>
        <v>Overshot 475</v>
      </c>
      <c r="C2689" s="33">
        <f t="shared" si="41"/>
        <v>19</v>
      </c>
      <c r="D2689" s="14" t="s">
        <v>28</v>
      </c>
      <c r="E2689" s="14" t="s">
        <v>1466</v>
      </c>
      <c r="F2689" s="10">
        <f>Table1[[#This Row],[USD Pricing]]*Exchange!$A$1</f>
        <v>199.5</v>
      </c>
      <c r="G2689" s="10">
        <v>142.5</v>
      </c>
      <c r="H2689" s="8" t="s">
        <v>6965</v>
      </c>
      <c r="I2689" s="14" t="s">
        <v>0</v>
      </c>
      <c r="J2689" s="20" t="s">
        <v>5965</v>
      </c>
    </row>
    <row r="2690" spans="1:10" hidden="1" x14ac:dyDescent="0.25">
      <c r="A2690" s="15" t="s">
        <v>3355</v>
      </c>
      <c r="B2690" s="30" t="str">
        <f>HYPERLINK(Table1[[#This Row],[Link]], Table1[[#This Row],[Pattern w/out Hyperlink]])</f>
        <v>Palette 476</v>
      </c>
      <c r="C2690" s="33">
        <f t="shared" ref="C2690:C2753" si="42">IF(F2690&lt;=$L$1,$K$1,IF(AND(F2690&gt;=$L$2,F2690&lt;=$M$2),$K$2,IF(AND(F2690&gt;=$L$3,F2690&lt;=$M$3),$K$3,IF(AND(F2690&gt;=$L$4,F2690&lt;=$M$4),$K$4,IF(AND(F2690&gt;=$L$5,F2690&lt;=$M$5),$K$5,IF(AND(F2690&gt;=$L$6,F2690&lt;=$M$6),$K$6,IF(AND(F2690&gt;=$L$7,F2690&lt;=$M$7),$K$7,IF(AND(F2690&gt;=$L$8,F2690&lt;=$M$8),$K$8,IF(AND(F2690&gt;=$L$9,F2690&lt;=$M$9),$K$9,IF(AND(F2690&gt;$L$10,F2690&lt;=$M$10),$K$10,IF(AND(F2690&gt;=$L$11,F2690&lt;=$M$11),$K$11,IF(AND(F2690&gt;=$L$12,F2690&lt;=$M$12),$K$12,IF(AND(F2690&gt;=$L$13,F2690&lt;=$M$13),$K$13,IF(AND(F2690&gt;=$L$14,F2690&lt;=$M$14),$K$14,IF(AND(F2690&gt;=$L$15,F2690&lt;=$M$15),$K$15,IF(AND(F2690&gt;=$L$16,F2690&lt;=$M$16),$K$16,IF(AND(F2690&gt;=$L$17,F2690&lt;=$M$17),$K$17,IF(AND(F2690&gt;=$L$18,F2690&lt;=$M$18),$K$18,IF(AND(F2690&gt;=$L$19,F2690&lt;=$M$19),$K$19,IF(AND(F2690&gt;=$L$20,F2690&lt;=$M$20),$K$20,IF(AND(F2690&gt;=$L$21,F2690&lt;=$M$21),$K$21,IF(AND(F2690&gt;=$L$22,F2690&lt;=$M$22),$K$22,IF(AND(F2690&gt;=$L$23,F2690&lt;=$M$23),$K$23,IF(AND(F2690&gt;=$L$24,F2690&lt;=$M$24),$K$24,IF(AND(F2690&gt;=$L$25,F2690&lt;=$M$25),$K$25,IF(AND(F2690&gt;=$L$26,F2690&lt;=$M$26),$K$26,IF(AND(F2690&gt;=$L$27,F2690&lt;=$M$27),$K$27,IF(AND(F2690&gt;=$L$28,F2690&lt;=$M$28),$K$28,IF(AND(F2690&gt;=$L$29,F2690&lt;=$M$29),$K$29,IF(AND(F2690&gt;=$L$30,F2690&lt;=$M$30),$K$30,IF(AND(F2690&gt;=$L$31,F2690&lt;=$M$31),$K$31,IF(AND(F2690&gt;=$L$32,F2690&lt;=$M$32),$K$32,""))))))))))))))))))))))))))))))))</f>
        <v>19</v>
      </c>
      <c r="D2690" s="14" t="s">
        <v>28</v>
      </c>
      <c r="E2690" s="14" t="s">
        <v>1466</v>
      </c>
      <c r="F2690" s="10">
        <f>Table1[[#This Row],[USD Pricing]]*Exchange!$A$1</f>
        <v>201.6</v>
      </c>
      <c r="G2690" s="10">
        <v>144</v>
      </c>
      <c r="H2690" s="8" t="s">
        <v>6967</v>
      </c>
      <c r="I2690" s="14" t="s">
        <v>5090</v>
      </c>
      <c r="J2690" s="20" t="s">
        <v>5966</v>
      </c>
    </row>
    <row r="2691" spans="1:10" hidden="1" x14ac:dyDescent="0.25">
      <c r="A2691" s="15" t="s">
        <v>3357</v>
      </c>
      <c r="B2691" s="30" t="str">
        <f>HYPERLINK(Table1[[#This Row],[Link]], Table1[[#This Row],[Pattern w/out Hyperlink]])</f>
        <v>Prato</v>
      </c>
      <c r="C2691" s="33">
        <f t="shared" si="42"/>
        <v>19</v>
      </c>
      <c r="D2691" s="14" t="s">
        <v>28</v>
      </c>
      <c r="E2691" s="14" t="s">
        <v>1466</v>
      </c>
      <c r="F2691" s="10">
        <f>Table1[[#This Row],[USD Pricing]]*Exchange!$A$1</f>
        <v>198.1</v>
      </c>
      <c r="G2691" s="10">
        <v>141.5</v>
      </c>
      <c r="H2691" s="8" t="s">
        <v>6973</v>
      </c>
      <c r="I2691" s="14" t="s">
        <v>5090</v>
      </c>
      <c r="J2691" s="20" t="s">
        <v>5976</v>
      </c>
    </row>
    <row r="2692" spans="1:10" hidden="1" x14ac:dyDescent="0.25">
      <c r="A2692" s="15" t="s">
        <v>3375</v>
      </c>
      <c r="B2692" s="30" t="str">
        <f>HYPERLINK(Table1[[#This Row],[Link]], Table1[[#This Row],[Pattern w/out Hyperlink]])</f>
        <v>Wool Multi 513</v>
      </c>
      <c r="C2692" s="33">
        <f t="shared" si="42"/>
        <v>19</v>
      </c>
      <c r="D2692" s="14" t="s">
        <v>28</v>
      </c>
      <c r="E2692" s="14" t="s">
        <v>1466</v>
      </c>
      <c r="F2692" s="10">
        <f>Table1[[#This Row],[USD Pricing]]*Exchange!$A$1</f>
        <v>203.7</v>
      </c>
      <c r="G2692" s="10">
        <v>145.5</v>
      </c>
      <c r="H2692" s="8" t="s">
        <v>6999</v>
      </c>
      <c r="I2692" s="14" t="s">
        <v>5090</v>
      </c>
      <c r="J2692" s="20" t="s">
        <v>6026</v>
      </c>
    </row>
    <row r="2693" spans="1:10" hidden="1" x14ac:dyDescent="0.25">
      <c r="A2693" s="15" t="s">
        <v>235</v>
      </c>
      <c r="B2693" s="5" t="str">
        <f>HYPERLINK(Table1[[#This Row],[Link]], Table1[[#This Row],[Pattern w/out Hyperlink]])</f>
        <v>Cutting Edge</v>
      </c>
      <c r="C2693" s="33">
        <f t="shared" si="42"/>
        <v>20</v>
      </c>
      <c r="D2693" s="14" t="s">
        <v>26</v>
      </c>
      <c r="E2693" s="14" t="s">
        <v>1466</v>
      </c>
      <c r="F2693" s="10">
        <v>209.95</v>
      </c>
      <c r="G2693" s="10"/>
      <c r="H2693" s="8" t="s">
        <v>2831</v>
      </c>
      <c r="I2693" s="14" t="s">
        <v>0</v>
      </c>
      <c r="J2693" s="20" t="s">
        <v>5157</v>
      </c>
    </row>
    <row r="2694" spans="1:10" hidden="1" x14ac:dyDescent="0.25">
      <c r="A2694" s="8" t="s">
        <v>3015</v>
      </c>
      <c r="B2694" s="30" t="str">
        <f>HYPERLINK(Table1[[#This Row],[Link]], Table1[[#This Row],[Pattern w/out Hyperlink]])</f>
        <v>Moquette</v>
      </c>
      <c r="C2694" s="33">
        <f t="shared" si="42"/>
        <v>20</v>
      </c>
      <c r="D2694" s="14" t="s">
        <v>27</v>
      </c>
      <c r="E2694" s="14" t="s">
        <v>1466</v>
      </c>
      <c r="F2694" s="10">
        <v>211.5</v>
      </c>
      <c r="G2694" s="10"/>
      <c r="H2694" s="15" t="s">
        <v>3016</v>
      </c>
      <c r="I2694" s="14" t="s">
        <v>0</v>
      </c>
      <c r="J2694" s="20" t="s">
        <v>6189</v>
      </c>
    </row>
    <row r="2695" spans="1:10" hidden="1" x14ac:dyDescent="0.25">
      <c r="A2695" s="15" t="s">
        <v>8141</v>
      </c>
      <c r="B2695" s="30" t="str">
        <f>HYPERLINK(Table1[[#This Row],[Link]], Table1[[#This Row],[Pattern w/out Hyperlink]])</f>
        <v>Amore</v>
      </c>
      <c r="C2695" s="14">
        <f t="shared" si="42"/>
        <v>20</v>
      </c>
      <c r="D2695" s="14" t="s">
        <v>2668</v>
      </c>
      <c r="E2695" s="14" t="s">
        <v>1466</v>
      </c>
      <c r="F2695" s="10">
        <v>212.75</v>
      </c>
      <c r="G2695" s="10"/>
      <c r="H2695" s="8" t="s">
        <v>8142</v>
      </c>
      <c r="I2695" s="14" t="s">
        <v>1598</v>
      </c>
      <c r="J2695" s="20" t="s">
        <v>5567</v>
      </c>
    </row>
    <row r="2696" spans="1:10" hidden="1" x14ac:dyDescent="0.25">
      <c r="A2696" s="15" t="s">
        <v>387</v>
      </c>
      <c r="B2696" s="30" t="str">
        <f>HYPERLINK(Table1[[#This Row],[Link]], Table1[[#This Row],[Pattern w/out Hyperlink]])</f>
        <v>Fuse</v>
      </c>
      <c r="C2696" s="33">
        <f t="shared" si="42"/>
        <v>20</v>
      </c>
      <c r="D2696" s="14" t="s">
        <v>3509</v>
      </c>
      <c r="E2696" s="14" t="s">
        <v>1466</v>
      </c>
      <c r="F2696" s="10">
        <f>Table1[[#This Row],[USD Pricing]]*Exchange!$A$1</f>
        <v>207.59199999999998</v>
      </c>
      <c r="G2696" s="10">
        <v>148.28</v>
      </c>
      <c r="H2696" s="8" t="s">
        <v>3617</v>
      </c>
      <c r="I2696" s="14" t="s">
        <v>0</v>
      </c>
      <c r="J2696" s="20" t="s">
        <v>5565</v>
      </c>
    </row>
    <row r="2697" spans="1:10" hidden="1" x14ac:dyDescent="0.25">
      <c r="A2697" s="15" t="s">
        <v>5141</v>
      </c>
      <c r="B2697" s="30" t="str">
        <f>HYPERLINK(Table1[[#This Row],[Link]], Table1[[#This Row],[Pattern w/out Hyperlink]])</f>
        <v>Reflex</v>
      </c>
      <c r="C2697" s="33">
        <f t="shared" si="42"/>
        <v>20</v>
      </c>
      <c r="D2697" s="14" t="s">
        <v>3509</v>
      </c>
      <c r="E2697" s="14" t="s">
        <v>1466</v>
      </c>
      <c r="F2697" s="10">
        <f>Table1[[#This Row],[USD Pricing]]*Exchange!$A$1</f>
        <v>207.59199999999998</v>
      </c>
      <c r="G2697" s="10">
        <v>148.28</v>
      </c>
      <c r="H2697" s="8" t="s">
        <v>3587</v>
      </c>
      <c r="I2697" s="14" t="s">
        <v>5090</v>
      </c>
      <c r="J2697" s="20" t="s">
        <v>5578</v>
      </c>
    </row>
    <row r="2698" spans="1:10" hidden="1" x14ac:dyDescent="0.25">
      <c r="A2698" s="15" t="s">
        <v>3558</v>
      </c>
      <c r="B2698" s="30" t="str">
        <f>HYPERLINK(Table1[[#This Row],[Link]], Table1[[#This Row],[Pattern w/out Hyperlink]])</f>
        <v>Sonar 3</v>
      </c>
      <c r="C2698" s="33">
        <f t="shared" si="42"/>
        <v>20</v>
      </c>
      <c r="D2698" s="14" t="s">
        <v>3509</v>
      </c>
      <c r="E2698" s="14" t="s">
        <v>1466</v>
      </c>
      <c r="F2698" s="10">
        <f>Table1[[#This Row],[USD Pricing]]*Exchange!$A$1</f>
        <v>207.89999999999998</v>
      </c>
      <c r="G2698" s="10">
        <v>148.5</v>
      </c>
      <c r="H2698" s="8" t="s">
        <v>3622</v>
      </c>
      <c r="I2698" s="14" t="s">
        <v>0</v>
      </c>
      <c r="J2698" s="20" t="s">
        <v>5585</v>
      </c>
    </row>
    <row r="2699" spans="1:10" hidden="1" x14ac:dyDescent="0.25">
      <c r="A2699" s="15" t="s">
        <v>8617</v>
      </c>
      <c r="B2699" s="30" t="str">
        <f>HYPERLINK(Table1[[#This Row],[Link]], Table1[[#This Row],[Pattern w/out Hyperlink]])</f>
        <v>Limitless Loop</v>
      </c>
      <c r="C2699" s="14">
        <f t="shared" si="42"/>
        <v>20</v>
      </c>
      <c r="D2699" s="14" t="s">
        <v>8491</v>
      </c>
      <c r="E2699" s="14" t="s">
        <v>1466</v>
      </c>
      <c r="F2699" s="10">
        <v>210</v>
      </c>
      <c r="G2699" s="10"/>
      <c r="H2699" s="8" t="s">
        <v>8618</v>
      </c>
      <c r="I2699" s="14" t="s">
        <v>0</v>
      </c>
      <c r="J2699" s="20" t="s">
        <v>5144</v>
      </c>
    </row>
    <row r="2700" spans="1:10" hidden="1" x14ac:dyDescent="0.25">
      <c r="A2700" s="15" t="s">
        <v>5633</v>
      </c>
      <c r="B2700" s="30" t="str">
        <f>HYPERLINK(Table1[[#This Row],[Link]], Table1[[#This Row],[Pattern w/out Hyperlink]])</f>
        <v>Arabesque by Alexander Girard</v>
      </c>
      <c r="C2700" s="33">
        <f t="shared" si="42"/>
        <v>20</v>
      </c>
      <c r="D2700" s="14" t="s">
        <v>23</v>
      </c>
      <c r="E2700" s="14" t="s">
        <v>1466</v>
      </c>
      <c r="F2700" s="10">
        <v>211.5</v>
      </c>
      <c r="G2700" s="10"/>
      <c r="H2700" s="8" t="s">
        <v>4340</v>
      </c>
      <c r="I2700" s="14" t="s">
        <v>0</v>
      </c>
      <c r="J2700" s="20" t="s">
        <v>5632</v>
      </c>
    </row>
    <row r="2701" spans="1:10" hidden="1" x14ac:dyDescent="0.25">
      <c r="A2701" s="15" t="s">
        <v>57</v>
      </c>
      <c r="B2701" s="30" t="str">
        <f>HYPERLINK(Table1[[#This Row],[Link]], Table1[[#This Row],[Pattern w/out Hyperlink]])</f>
        <v>Aria</v>
      </c>
      <c r="C2701" s="33">
        <f t="shared" si="42"/>
        <v>20</v>
      </c>
      <c r="D2701" s="14" t="s">
        <v>23</v>
      </c>
      <c r="E2701" s="14" t="s">
        <v>1466</v>
      </c>
      <c r="F2701" s="10">
        <v>207.25</v>
      </c>
      <c r="G2701" s="10"/>
      <c r="H2701" s="8" t="s">
        <v>4342</v>
      </c>
      <c r="I2701" s="14" t="s">
        <v>1598</v>
      </c>
      <c r="J2701" s="20" t="s">
        <v>5567</v>
      </c>
    </row>
    <row r="2702" spans="1:10" hidden="1" x14ac:dyDescent="0.25">
      <c r="A2702" s="15" t="s">
        <v>5653</v>
      </c>
      <c r="B2702" s="30" t="str">
        <f>HYPERLINK(Table1[[#This Row],[Link]], Table1[[#This Row],[Pattern w/out Hyperlink]])</f>
        <v>Checker by Alexander Girard</v>
      </c>
      <c r="C2702" s="33">
        <f t="shared" si="42"/>
        <v>20</v>
      </c>
      <c r="D2702" s="14" t="s">
        <v>23</v>
      </c>
      <c r="E2702" s="14" t="s">
        <v>1466</v>
      </c>
      <c r="F2702" s="10">
        <v>211.5</v>
      </c>
      <c r="G2702" s="10"/>
      <c r="H2702" s="8" t="s">
        <v>4365</v>
      </c>
      <c r="I2702" s="14" t="s">
        <v>0</v>
      </c>
      <c r="J2702" s="20" t="s">
        <v>5654</v>
      </c>
    </row>
    <row r="2703" spans="1:10" hidden="1" x14ac:dyDescent="0.25">
      <c r="A2703" s="15" t="s">
        <v>5655</v>
      </c>
      <c r="B2703" s="30" t="str">
        <f>HYPERLINK(Table1[[#This Row],[Link]], Table1[[#This Row],[Pattern w/out Hyperlink]])</f>
        <v>Checker Split by Alexander Girard</v>
      </c>
      <c r="C2703" s="33">
        <f t="shared" si="42"/>
        <v>20</v>
      </c>
      <c r="D2703" s="14" t="s">
        <v>23</v>
      </c>
      <c r="E2703" s="14" t="s">
        <v>1466</v>
      </c>
      <c r="F2703" s="10">
        <v>211.5</v>
      </c>
      <c r="G2703" s="10"/>
      <c r="H2703" s="8" t="s">
        <v>4366</v>
      </c>
      <c r="I2703" s="14" t="s">
        <v>0</v>
      </c>
      <c r="J2703" s="20" t="s">
        <v>5654</v>
      </c>
    </row>
    <row r="2704" spans="1:10" hidden="1" x14ac:dyDescent="0.25">
      <c r="A2704" s="15" t="s">
        <v>5677</v>
      </c>
      <c r="B2704" s="38" t="str">
        <f>HYPERLINK(Table1[[#This Row],[Link]], Table1[[#This Row],[Pattern w/out Hyperlink]])</f>
        <v>Double Triangles by Alexander Girard</v>
      </c>
      <c r="C2704" s="33">
        <f t="shared" si="42"/>
        <v>20</v>
      </c>
      <c r="D2704" s="14" t="s">
        <v>23</v>
      </c>
      <c r="E2704" s="14" t="s">
        <v>1466</v>
      </c>
      <c r="F2704" s="10">
        <v>211.5</v>
      </c>
      <c r="G2704" s="10"/>
      <c r="H2704" s="8" t="s">
        <v>4393</v>
      </c>
      <c r="I2704" s="14" t="s">
        <v>0</v>
      </c>
      <c r="J2704" s="20" t="s">
        <v>5654</v>
      </c>
    </row>
    <row r="2705" spans="1:10" hidden="1" x14ac:dyDescent="0.25">
      <c r="A2705" s="15" t="s">
        <v>5686</v>
      </c>
      <c r="B2705" s="30" t="str">
        <f>HYPERLINK(Table1[[#This Row],[Link]], Table1[[#This Row],[Pattern w/out Hyperlink]])</f>
        <v>Facets by Alexander Girard</v>
      </c>
      <c r="C2705" s="33">
        <f t="shared" si="42"/>
        <v>20</v>
      </c>
      <c r="D2705" s="14" t="s">
        <v>23</v>
      </c>
      <c r="E2705" s="14" t="s">
        <v>1466</v>
      </c>
      <c r="F2705" s="10">
        <v>212.75</v>
      </c>
      <c r="G2705" s="10"/>
      <c r="H2705" s="8" t="s">
        <v>4402</v>
      </c>
      <c r="I2705" s="14" t="s">
        <v>0</v>
      </c>
      <c r="J2705" s="20" t="s">
        <v>5654</v>
      </c>
    </row>
    <row r="2706" spans="1:10" hidden="1" x14ac:dyDescent="0.25">
      <c r="A2706" s="15" t="s">
        <v>4410</v>
      </c>
      <c r="B2706" s="30" t="str">
        <f>HYPERLINK(Table1[[#This Row],[Link]], Table1[[#This Row],[Pattern w/out Hyperlink]])</f>
        <v>Flurry</v>
      </c>
      <c r="C2706" s="33">
        <f t="shared" si="42"/>
        <v>20</v>
      </c>
      <c r="D2706" s="14" t="s">
        <v>23</v>
      </c>
      <c r="E2706" s="14" t="s">
        <v>1466</v>
      </c>
      <c r="F2706" s="10">
        <v>205.75</v>
      </c>
      <c r="G2706" s="10"/>
      <c r="H2706" s="8" t="s">
        <v>4411</v>
      </c>
      <c r="I2706" s="14" t="s">
        <v>5090</v>
      </c>
      <c r="J2706" s="20" t="s">
        <v>5691</v>
      </c>
    </row>
    <row r="2707" spans="1:10" hidden="1" x14ac:dyDescent="0.25">
      <c r="A2707" s="15" t="s">
        <v>4412</v>
      </c>
      <c r="B2707" s="30" t="str">
        <f>HYPERLINK(Table1[[#This Row],[Link]], Table1[[#This Row],[Pattern w/out Hyperlink]])</f>
        <v>Fluted Silk</v>
      </c>
      <c r="C2707" s="33">
        <f t="shared" si="42"/>
        <v>20</v>
      </c>
      <c r="D2707" s="14" t="s">
        <v>23</v>
      </c>
      <c r="E2707" s="14" t="s">
        <v>1466</v>
      </c>
      <c r="F2707" s="10">
        <v>210</v>
      </c>
      <c r="G2707" s="10"/>
      <c r="H2707" s="8" t="s">
        <v>4413</v>
      </c>
      <c r="I2707" s="14" t="s">
        <v>5090</v>
      </c>
      <c r="J2707" s="20" t="s">
        <v>5692</v>
      </c>
    </row>
    <row r="2708" spans="1:10" hidden="1" x14ac:dyDescent="0.25">
      <c r="A2708" s="15" t="s">
        <v>5704</v>
      </c>
      <c r="B2708" s="30" t="str">
        <f>HYPERLINK(Table1[[#This Row],[Link]], Table1[[#This Row],[Pattern w/out Hyperlink]])</f>
        <v>Glaze by Hella Jongerius</v>
      </c>
      <c r="C2708" s="33">
        <f t="shared" si="42"/>
        <v>20</v>
      </c>
      <c r="D2708" s="14" t="s">
        <v>23</v>
      </c>
      <c r="E2708" s="14" t="s">
        <v>1466</v>
      </c>
      <c r="F2708" s="10">
        <v>210</v>
      </c>
      <c r="G2708" s="10"/>
      <c r="H2708" s="8" t="s">
        <v>4424</v>
      </c>
      <c r="I2708" s="14" t="s">
        <v>0</v>
      </c>
      <c r="J2708" s="20" t="s">
        <v>5703</v>
      </c>
    </row>
    <row r="2709" spans="1:10" hidden="1" x14ac:dyDescent="0.25">
      <c r="A2709" s="15" t="s">
        <v>4441</v>
      </c>
      <c r="B2709" s="30" t="str">
        <f>HYPERLINK(Table1[[#This Row],[Link]], Table1[[#This Row],[Pattern w/out Hyperlink]])</f>
        <v>Idle</v>
      </c>
      <c r="C2709" s="33">
        <f t="shared" si="42"/>
        <v>20</v>
      </c>
      <c r="D2709" s="14" t="s">
        <v>23</v>
      </c>
      <c r="E2709" s="14" t="s">
        <v>1466</v>
      </c>
      <c r="F2709" s="10">
        <v>205.75</v>
      </c>
      <c r="G2709" s="10"/>
      <c r="H2709" s="8" t="s">
        <v>4442</v>
      </c>
      <c r="I2709" s="14" t="s">
        <v>0</v>
      </c>
      <c r="J2709" s="20" t="s">
        <v>5707</v>
      </c>
    </row>
    <row r="2710" spans="1:10" hidden="1" x14ac:dyDescent="0.25">
      <c r="A2710" s="15" t="s">
        <v>7799</v>
      </c>
      <c r="B2710" s="30" t="str">
        <f>HYPERLINK(Table1[[#This Row],[Link]], Table1[[#This Row],[Pattern w/out Hyperlink]])</f>
        <v>Ladder Stripe by Paul Smith</v>
      </c>
      <c r="C2710" s="14">
        <f t="shared" si="42"/>
        <v>20</v>
      </c>
      <c r="D2710" s="14" t="s">
        <v>23</v>
      </c>
      <c r="E2710" s="14" t="s">
        <v>1466</v>
      </c>
      <c r="F2710" s="10">
        <v>211.5</v>
      </c>
      <c r="G2710" s="10"/>
      <c r="H2710" s="8" t="s">
        <v>7800</v>
      </c>
      <c r="I2710" s="14" t="s">
        <v>0</v>
      </c>
      <c r="J2710" s="20" t="s">
        <v>7801</v>
      </c>
    </row>
    <row r="2711" spans="1:10" hidden="1" x14ac:dyDescent="0.25">
      <c r="A2711" s="15" t="s">
        <v>5749</v>
      </c>
      <c r="B2711" s="30" t="str">
        <f>HYPERLINK(Table1[[#This Row],[Link]], Table1[[#This Row],[Pattern w/out Hyperlink]])</f>
        <v>Mikado by Alexander Girard</v>
      </c>
      <c r="C2711" s="33">
        <f t="shared" si="42"/>
        <v>20</v>
      </c>
      <c r="D2711" s="14" t="s">
        <v>23</v>
      </c>
      <c r="E2711" s="14" t="s">
        <v>1466</v>
      </c>
      <c r="F2711" s="10">
        <v>211.5</v>
      </c>
      <c r="G2711" s="10"/>
      <c r="H2711" s="8" t="s">
        <v>4479</v>
      </c>
      <c r="I2711" s="14" t="s">
        <v>0</v>
      </c>
      <c r="J2711" s="20" t="s">
        <v>5750</v>
      </c>
    </row>
    <row r="2712" spans="1:10" hidden="1" x14ac:dyDescent="0.25">
      <c r="A2712" s="15" t="s">
        <v>8099</v>
      </c>
      <c r="B2712" s="30" t="str">
        <f>HYPERLINK(Table1[[#This Row],[Link]], Table1[[#This Row],[Pattern w/out Hyperlink]])</f>
        <v>Minicheck by Alexander Girard</v>
      </c>
      <c r="C2712" s="33">
        <f t="shared" si="42"/>
        <v>20</v>
      </c>
      <c r="D2712" s="14" t="s">
        <v>23</v>
      </c>
      <c r="E2712" s="14" t="s">
        <v>1466</v>
      </c>
      <c r="F2712" s="10">
        <v>211.5</v>
      </c>
      <c r="G2712" s="10"/>
      <c r="H2712" s="32" t="s">
        <v>4482</v>
      </c>
      <c r="I2712" s="14" t="s">
        <v>0</v>
      </c>
      <c r="J2712" s="20" t="s">
        <v>5753</v>
      </c>
    </row>
    <row r="2713" spans="1:10" hidden="1" x14ac:dyDescent="0.25">
      <c r="A2713" s="15" t="s">
        <v>5757</v>
      </c>
      <c r="B2713" s="30" t="str">
        <f>HYPERLINK(Table1[[#This Row],[Link]], Table1[[#This Row],[Pattern w/out Hyperlink]])</f>
        <v>Names by Alexander Girard</v>
      </c>
      <c r="C2713" s="33">
        <f t="shared" si="42"/>
        <v>20</v>
      </c>
      <c r="D2713" s="14" t="s">
        <v>23</v>
      </c>
      <c r="E2713" s="14" t="s">
        <v>1466</v>
      </c>
      <c r="F2713" s="10">
        <v>212</v>
      </c>
      <c r="G2713" s="10"/>
      <c r="H2713" s="8" t="s">
        <v>4490</v>
      </c>
      <c r="I2713" s="14" t="s">
        <v>0</v>
      </c>
      <c r="J2713" s="20" t="s">
        <v>5217</v>
      </c>
    </row>
    <row r="2714" spans="1:10" hidden="1" x14ac:dyDescent="0.25">
      <c r="A2714" s="15" t="s">
        <v>5782</v>
      </c>
      <c r="B2714" s="30" t="str">
        <f>HYPERLINK(Table1[[#This Row],[Link]], Table1[[#This Row],[Pattern w/out Hyperlink]])</f>
        <v>Quatrefoil by Alexander Girard</v>
      </c>
      <c r="C2714" s="33">
        <f t="shared" si="42"/>
        <v>20</v>
      </c>
      <c r="D2714" s="14" t="s">
        <v>23</v>
      </c>
      <c r="E2714" s="14" t="s">
        <v>1466</v>
      </c>
      <c r="F2714" s="10">
        <v>212.75</v>
      </c>
      <c r="G2714" s="10"/>
      <c r="H2714" s="8" t="s">
        <v>4520</v>
      </c>
      <c r="I2714" s="14" t="s">
        <v>0</v>
      </c>
      <c r="J2714" s="20" t="s">
        <v>5670</v>
      </c>
    </row>
    <row r="2715" spans="1:10" hidden="1" x14ac:dyDescent="0.25">
      <c r="A2715" s="15" t="s">
        <v>8131</v>
      </c>
      <c r="B2715" s="30" t="str">
        <f>HYPERLINK(Table1[[#This Row],[Link]], Table1[[#This Row],[Pattern w/out Hyperlink]])</f>
        <v>Stepped Plaid by Paul Smith</v>
      </c>
      <c r="C2715" s="14">
        <f t="shared" si="42"/>
        <v>20</v>
      </c>
      <c r="D2715" s="14" t="s">
        <v>23</v>
      </c>
      <c r="E2715" s="14" t="s">
        <v>1466</v>
      </c>
      <c r="F2715" s="10">
        <v>215</v>
      </c>
      <c r="G2715" s="10"/>
      <c r="H2715" s="8" t="s">
        <v>8132</v>
      </c>
      <c r="I2715" s="14" t="s">
        <v>0</v>
      </c>
      <c r="J2715" s="20" t="s">
        <v>5835</v>
      </c>
    </row>
    <row r="2716" spans="1:10" hidden="1" x14ac:dyDescent="0.25">
      <c r="A2716" s="15" t="s">
        <v>4055</v>
      </c>
      <c r="B2716" s="30" t="str">
        <f>HYPERLINK(Table1[[#This Row],[Link]], Table1[[#This Row],[Pattern w/out Hyperlink]])</f>
        <v>Vintage Mohair</v>
      </c>
      <c r="C2716" s="33">
        <f t="shared" si="42"/>
        <v>20</v>
      </c>
      <c r="D2716" s="14" t="s">
        <v>24</v>
      </c>
      <c r="E2716" s="14" t="s">
        <v>1466</v>
      </c>
      <c r="F2716" s="10">
        <f>Table1[[#This Row],[USD Pricing]]*Exchange!$A$1</f>
        <v>205.02999999999997</v>
      </c>
      <c r="G2716" s="10">
        <v>146.44999999999999</v>
      </c>
      <c r="H2716" s="8" t="s">
        <v>7097</v>
      </c>
      <c r="I2716" s="14" t="s">
        <v>1598</v>
      </c>
      <c r="J2716" s="20" t="s">
        <v>5214</v>
      </c>
    </row>
    <row r="2717" spans="1:10" hidden="1" x14ac:dyDescent="0.25">
      <c r="A2717" s="15" t="s">
        <v>6327</v>
      </c>
      <c r="B2717" s="30" t="str">
        <f>HYPERLINK(Table1[[#This Row],[Link]], Table1[[#This Row],[Pattern w/out Hyperlink]])</f>
        <v>Dream Catchers</v>
      </c>
      <c r="C2717" s="33">
        <f t="shared" si="42"/>
        <v>20</v>
      </c>
      <c r="D2717" s="14" t="s">
        <v>28</v>
      </c>
      <c r="E2717" s="14" t="s">
        <v>1466</v>
      </c>
      <c r="F2717" s="10">
        <f>Table1[[#This Row],[USD Pricing]]*Exchange!$A$1</f>
        <v>212.1</v>
      </c>
      <c r="G2717" s="10">
        <v>151.5</v>
      </c>
      <c r="H2717" s="8" t="s">
        <v>6328</v>
      </c>
      <c r="I2717" s="14" t="s">
        <v>0</v>
      </c>
      <c r="J2717" s="20" t="s">
        <v>5903</v>
      </c>
    </row>
    <row r="2718" spans="1:10" hidden="1" x14ac:dyDescent="0.25">
      <c r="A2718" s="15" t="s">
        <v>6338</v>
      </c>
      <c r="B2718" s="30" t="str">
        <f>HYPERLINK(Table1[[#This Row],[Link]], Table1[[#This Row],[Pattern w/out Hyperlink]])</f>
        <v>Eyes IN Reflection</v>
      </c>
      <c r="C2718" s="33">
        <f t="shared" si="42"/>
        <v>20</v>
      </c>
      <c r="D2718" s="14" t="s">
        <v>28</v>
      </c>
      <c r="E2718" s="14" t="s">
        <v>1466</v>
      </c>
      <c r="F2718" s="10">
        <f>Table1[[#This Row],[USD Pricing]]*Exchange!$A$1</f>
        <v>209.29999999999998</v>
      </c>
      <c r="G2718" s="10">
        <v>149.5</v>
      </c>
      <c r="H2718" s="8" t="s">
        <v>6339</v>
      </c>
      <c r="I2718" s="14" t="s">
        <v>0</v>
      </c>
      <c r="J2718" s="20" t="s">
        <v>5889</v>
      </c>
    </row>
    <row r="2719" spans="1:10" hidden="1" x14ac:dyDescent="0.25">
      <c r="A2719" s="15" t="s">
        <v>3329</v>
      </c>
      <c r="B2719" s="30" t="str">
        <f>HYPERLINK(Table1[[#This Row],[Link]], Table1[[#This Row],[Pattern w/out Hyperlink]])</f>
        <v>Folklore 455</v>
      </c>
      <c r="C2719" s="33">
        <f t="shared" si="42"/>
        <v>20</v>
      </c>
      <c r="D2719" s="14" t="s">
        <v>28</v>
      </c>
      <c r="E2719" s="14" t="s">
        <v>1466</v>
      </c>
      <c r="F2719" s="10">
        <f>Table1[[#This Row],[USD Pricing]]*Exchange!$A$1</f>
        <v>212.1</v>
      </c>
      <c r="G2719" s="10">
        <v>151.5</v>
      </c>
      <c r="H2719" s="8" t="s">
        <v>6934</v>
      </c>
      <c r="I2719" s="14" t="s">
        <v>0</v>
      </c>
      <c r="J2719" s="20" t="s">
        <v>5920</v>
      </c>
    </row>
    <row r="2720" spans="1:10" hidden="1" x14ac:dyDescent="0.25">
      <c r="A2720" s="15" t="s">
        <v>3335</v>
      </c>
      <c r="B2720" s="30" t="str">
        <f>HYPERLINK(Table1[[#This Row],[Link]], Table1[[#This Row],[Pattern w/out Hyperlink]])</f>
        <v>Illumina</v>
      </c>
      <c r="C2720" s="33">
        <f t="shared" si="42"/>
        <v>20</v>
      </c>
      <c r="D2720" s="14" t="s">
        <v>28</v>
      </c>
      <c r="E2720" s="14" t="s">
        <v>1466</v>
      </c>
      <c r="F2720" s="10">
        <f>Table1[[#This Row],[USD Pricing]]*Exchange!$A$1</f>
        <v>214.2</v>
      </c>
      <c r="G2720" s="10">
        <v>153</v>
      </c>
      <c r="H2720" s="8" t="s">
        <v>6943</v>
      </c>
      <c r="I2720" s="14" t="s">
        <v>1598</v>
      </c>
      <c r="J2720" s="20" t="s">
        <v>5931</v>
      </c>
    </row>
    <row r="2721" spans="1:10" hidden="1" x14ac:dyDescent="0.25">
      <c r="A2721" s="15" t="s">
        <v>3338</v>
      </c>
      <c r="B2721" s="30" t="str">
        <f>HYPERLINK(Table1[[#This Row],[Link]], Table1[[#This Row],[Pattern w/out Hyperlink]])</f>
        <v>Lana</v>
      </c>
      <c r="C2721" s="33">
        <f t="shared" si="42"/>
        <v>20</v>
      </c>
      <c r="D2721" s="14" t="s">
        <v>28</v>
      </c>
      <c r="E2721" s="14" t="s">
        <v>1466</v>
      </c>
      <c r="F2721" s="10">
        <f>Table1[[#This Row],[USD Pricing]]*Exchange!$A$1</f>
        <v>206.5</v>
      </c>
      <c r="G2721" s="10">
        <v>147.5</v>
      </c>
      <c r="H2721" s="8" t="s">
        <v>6948</v>
      </c>
      <c r="I2721" s="14" t="s">
        <v>1598</v>
      </c>
      <c r="J2721" s="20" t="s">
        <v>5937</v>
      </c>
    </row>
    <row r="2722" spans="1:10" hidden="1" x14ac:dyDescent="0.25">
      <c r="A2722" s="15" t="s">
        <v>767</v>
      </c>
      <c r="B2722" s="30" t="str">
        <f>HYPERLINK(Table1[[#This Row],[Link]], Table1[[#This Row],[Pattern w/out Hyperlink]])</f>
        <v>Rattan</v>
      </c>
      <c r="C2722" s="33">
        <f t="shared" si="42"/>
        <v>20</v>
      </c>
      <c r="D2722" s="14" t="s">
        <v>28</v>
      </c>
      <c r="E2722" s="14" t="s">
        <v>1466</v>
      </c>
      <c r="F2722" s="10">
        <f>Table1[[#This Row],[USD Pricing]]*Exchange!$A$1</f>
        <v>208.6</v>
      </c>
      <c r="G2722" s="10">
        <v>149</v>
      </c>
      <c r="H2722" s="8" t="s">
        <v>6793</v>
      </c>
      <c r="I2722" s="14" t="s">
        <v>0</v>
      </c>
      <c r="J2722" s="20" t="s">
        <v>5777</v>
      </c>
    </row>
    <row r="2723" spans="1:10" hidden="1" x14ac:dyDescent="0.25">
      <c r="A2723" s="15" t="s">
        <v>2876</v>
      </c>
      <c r="B2723" s="5" t="str">
        <f>HYPERLINK(Table1[[#This Row],[Link]], Table1[[#This Row],[Pattern w/out Hyperlink]])</f>
        <v>Top Notch</v>
      </c>
      <c r="C2723" s="33">
        <f t="shared" si="42"/>
        <v>21</v>
      </c>
      <c r="D2723" s="14" t="s">
        <v>26</v>
      </c>
      <c r="E2723" s="14" t="s">
        <v>1466</v>
      </c>
      <c r="F2723" s="10">
        <v>221.25</v>
      </c>
      <c r="G2723" s="10"/>
      <c r="H2723" s="8" t="s">
        <v>2877</v>
      </c>
      <c r="I2723" s="14" t="s">
        <v>5090</v>
      </c>
      <c r="J2723" s="20" t="s">
        <v>5198</v>
      </c>
    </row>
    <row r="2724" spans="1:10" hidden="1" x14ac:dyDescent="0.25">
      <c r="A2724" s="15" t="s">
        <v>8143</v>
      </c>
      <c r="B2724" s="30" t="str">
        <f>HYPERLINK(Table1[[#This Row],[Link]], Table1[[#This Row],[Pattern w/out Hyperlink]])</f>
        <v>Arezzo</v>
      </c>
      <c r="C2724" s="14">
        <f t="shared" si="42"/>
        <v>21</v>
      </c>
      <c r="D2724" s="14" t="s">
        <v>2668</v>
      </c>
      <c r="E2724" s="14" t="s">
        <v>1466</v>
      </c>
      <c r="F2724" s="10">
        <v>224</v>
      </c>
      <c r="G2724" s="10"/>
      <c r="H2724" s="8" t="s">
        <v>8144</v>
      </c>
      <c r="I2724" s="14" t="s">
        <v>0</v>
      </c>
      <c r="J2724" s="20" t="s">
        <v>8145</v>
      </c>
    </row>
    <row r="2725" spans="1:10" hidden="1" x14ac:dyDescent="0.25">
      <c r="A2725" s="15" t="s">
        <v>8292</v>
      </c>
      <c r="B2725" s="30" t="str">
        <f>HYPERLINK(Table1[[#This Row],[Link]], Table1[[#This Row],[Pattern w/out Hyperlink]])</f>
        <v>In Step</v>
      </c>
      <c r="C2725" s="14">
        <f t="shared" si="42"/>
        <v>21</v>
      </c>
      <c r="D2725" s="14" t="s">
        <v>2668</v>
      </c>
      <c r="E2725" s="14" t="s">
        <v>1466</v>
      </c>
      <c r="F2725" s="10">
        <v>221.25</v>
      </c>
      <c r="G2725" s="10"/>
      <c r="H2725" s="8" t="s">
        <v>8293</v>
      </c>
      <c r="I2725" s="14" t="s">
        <v>0</v>
      </c>
      <c r="J2725" s="20" t="s">
        <v>5180</v>
      </c>
    </row>
    <row r="2726" spans="1:10" hidden="1" x14ac:dyDescent="0.25">
      <c r="A2726" s="15" t="s">
        <v>5122</v>
      </c>
      <c r="B2726" s="30" t="str">
        <f>HYPERLINK(Table1[[#This Row],[Link]], Table1[[#This Row],[Pattern w/out Hyperlink]])</f>
        <v>Aaren</v>
      </c>
      <c r="C2726" s="33">
        <f t="shared" si="42"/>
        <v>21</v>
      </c>
      <c r="D2726" s="14" t="s">
        <v>3509</v>
      </c>
      <c r="E2726" s="14" t="s">
        <v>1466</v>
      </c>
      <c r="F2726" s="10">
        <f>Table1[[#This Row],[USD Pricing]]*Exchange!$A$1</f>
        <v>221.12999999999997</v>
      </c>
      <c r="G2726" s="10">
        <v>157.94999999999999</v>
      </c>
      <c r="H2726" s="8" t="s">
        <v>5123</v>
      </c>
      <c r="I2726" s="14" t="s">
        <v>5090</v>
      </c>
      <c r="J2726" s="20" t="s">
        <v>5554</v>
      </c>
    </row>
    <row r="2727" spans="1:10" hidden="1" x14ac:dyDescent="0.25">
      <c r="A2727" s="15" t="s">
        <v>4368</v>
      </c>
      <c r="B2727" s="30" t="str">
        <f>HYPERLINK(Table1[[#This Row],[Link]], Table1[[#This Row],[Pattern w/out Hyperlink]])</f>
        <v>Circles by Alexander Girard</v>
      </c>
      <c r="C2727" s="33">
        <f t="shared" si="42"/>
        <v>21</v>
      </c>
      <c r="D2727" s="14" t="s">
        <v>23</v>
      </c>
      <c r="E2727" s="14" t="s">
        <v>1466</v>
      </c>
      <c r="F2727" s="10">
        <v>215.5</v>
      </c>
      <c r="G2727" s="10"/>
      <c r="H2727" s="8" t="s">
        <v>4369</v>
      </c>
      <c r="I2727" s="14" t="s">
        <v>0</v>
      </c>
      <c r="J2727" s="20" t="s">
        <v>5657</v>
      </c>
    </row>
    <row r="2728" spans="1:10" hidden="1" x14ac:dyDescent="0.25">
      <c r="A2728" s="15" t="s">
        <v>7795</v>
      </c>
      <c r="B2728" s="30" t="str">
        <f>HYPERLINK(Table1[[#This Row],[Link]], Table1[[#This Row],[Pattern w/out Hyperlink]])</f>
        <v>Geometri by Verner Panton, 1960</v>
      </c>
      <c r="C2728" s="33">
        <f t="shared" si="42"/>
        <v>21</v>
      </c>
      <c r="D2728" s="14" t="s">
        <v>23</v>
      </c>
      <c r="E2728" s="14" t="s">
        <v>1466</v>
      </c>
      <c r="F2728" s="10">
        <v>219.75</v>
      </c>
      <c r="G2728" s="10"/>
      <c r="H2728" s="8" t="s">
        <v>4421</v>
      </c>
      <c r="I2728" s="14" t="s">
        <v>0</v>
      </c>
      <c r="J2728" s="20" t="s">
        <v>5654</v>
      </c>
    </row>
    <row r="2729" spans="1:10" hidden="1" x14ac:dyDescent="0.25">
      <c r="A2729" s="15" t="s">
        <v>5760</v>
      </c>
      <c r="B2729" s="30" t="str">
        <f>HYPERLINK(Table1[[#This Row],[Link]], Table1[[#This Row],[Pattern w/out Hyperlink]])</f>
        <v>Optik by Verner Panton</v>
      </c>
      <c r="C2729" s="33">
        <f t="shared" si="42"/>
        <v>21</v>
      </c>
      <c r="D2729" s="14" t="s">
        <v>23</v>
      </c>
      <c r="E2729" s="14" t="s">
        <v>1466</v>
      </c>
      <c r="F2729" s="10">
        <v>219.75</v>
      </c>
      <c r="G2729" s="10"/>
      <c r="H2729" s="8" t="s">
        <v>4492</v>
      </c>
      <c r="I2729" s="14" t="s">
        <v>0</v>
      </c>
      <c r="J2729" s="20" t="s">
        <v>5761</v>
      </c>
    </row>
    <row r="2730" spans="1:10" hidden="1" x14ac:dyDescent="0.25">
      <c r="A2730" s="15" t="s">
        <v>5767</v>
      </c>
      <c r="B2730" s="30" t="str">
        <f>HYPERLINK(Table1[[#This Row],[Link]], Table1[[#This Row],[Pattern w/out Hyperlink]])</f>
        <v>Overlapping Stripe by Paul Smith</v>
      </c>
      <c r="C2730" s="33">
        <f t="shared" si="42"/>
        <v>21</v>
      </c>
      <c r="D2730" s="14" t="s">
        <v>23</v>
      </c>
      <c r="E2730" s="14" t="s">
        <v>1466</v>
      </c>
      <c r="F2730" s="10">
        <v>219.75</v>
      </c>
      <c r="G2730" s="10"/>
      <c r="H2730" s="8" t="s">
        <v>4494</v>
      </c>
      <c r="I2730" s="14" t="s">
        <v>0</v>
      </c>
      <c r="J2730" s="20" t="s">
        <v>5763</v>
      </c>
    </row>
    <row r="2731" spans="1:10" hidden="1" x14ac:dyDescent="0.25">
      <c r="A2731" s="15" t="s">
        <v>8104</v>
      </c>
      <c r="B2731" s="30" t="str">
        <f>HYPERLINK(Table1[[#This Row],[Link]], Table1[[#This Row],[Pattern w/out Hyperlink]])</f>
        <v>Quell</v>
      </c>
      <c r="C2731" s="14">
        <f t="shared" si="42"/>
        <v>21</v>
      </c>
      <c r="D2731" s="14" t="s">
        <v>23</v>
      </c>
      <c r="E2731" s="14" t="s">
        <v>1466</v>
      </c>
      <c r="F2731" s="10">
        <v>223.25</v>
      </c>
      <c r="G2731" s="10"/>
      <c r="H2731" s="8" t="s">
        <v>8105</v>
      </c>
      <c r="I2731" s="14" t="s">
        <v>5090</v>
      </c>
      <c r="J2731" s="20" t="s">
        <v>8106</v>
      </c>
    </row>
    <row r="2732" spans="1:10" hidden="1" x14ac:dyDescent="0.25">
      <c r="A2732" s="15" t="s">
        <v>5820</v>
      </c>
      <c r="B2732" s="30" t="str">
        <f>HYPERLINK(Table1[[#This Row],[Link]], Table1[[#This Row],[Pattern w/out Hyperlink]])</f>
        <v>Unisol by Verner Panton</v>
      </c>
      <c r="C2732" s="33">
        <f t="shared" si="42"/>
        <v>21</v>
      </c>
      <c r="D2732" s="14" t="s">
        <v>23</v>
      </c>
      <c r="E2732" s="14" t="s">
        <v>1466</v>
      </c>
      <c r="F2732" s="10">
        <v>219.75</v>
      </c>
      <c r="G2732" s="10"/>
      <c r="H2732" s="8" t="s">
        <v>4580</v>
      </c>
      <c r="I2732" s="14" t="s">
        <v>0</v>
      </c>
      <c r="J2732" s="20" t="s">
        <v>5821</v>
      </c>
    </row>
    <row r="2733" spans="1:10" hidden="1" x14ac:dyDescent="0.25">
      <c r="A2733" s="15" t="s">
        <v>8134</v>
      </c>
      <c r="B2733" s="30" t="str">
        <f>HYPERLINK(Table1[[#This Row],[Link]], Table1[[#This Row],[Pattern w/out Hyperlink]])</f>
        <v>Voyage</v>
      </c>
      <c r="C2733" s="14">
        <f t="shared" si="42"/>
        <v>21</v>
      </c>
      <c r="D2733" s="14" t="s">
        <v>23</v>
      </c>
      <c r="E2733" s="14" t="s">
        <v>1466</v>
      </c>
      <c r="F2733" s="10">
        <v>224.75</v>
      </c>
      <c r="G2733" s="10"/>
      <c r="H2733" s="8" t="s">
        <v>8135</v>
      </c>
      <c r="I2733" s="14" t="s">
        <v>1598</v>
      </c>
      <c r="J2733" s="20" t="s">
        <v>5208</v>
      </c>
    </row>
    <row r="2734" spans="1:10" hidden="1" x14ac:dyDescent="0.25">
      <c r="A2734" s="15" t="s">
        <v>4589</v>
      </c>
      <c r="B2734" s="30" t="str">
        <f>HYPERLINK(Table1[[#This Row],[Link]], Table1[[#This Row],[Pattern w/out Hyperlink]])</f>
        <v>Wide Corduroy</v>
      </c>
      <c r="C2734" s="33">
        <f t="shared" si="42"/>
        <v>21</v>
      </c>
      <c r="D2734" s="14" t="s">
        <v>23</v>
      </c>
      <c r="E2734" s="14" t="s">
        <v>1466</v>
      </c>
      <c r="F2734" s="10">
        <v>222.75</v>
      </c>
      <c r="G2734" s="10"/>
      <c r="H2734" s="8" t="s">
        <v>4590</v>
      </c>
      <c r="I2734" s="14" t="s">
        <v>5090</v>
      </c>
      <c r="J2734" s="20" t="s">
        <v>5567</v>
      </c>
    </row>
    <row r="2735" spans="1:10" hidden="1" x14ac:dyDescent="0.25">
      <c r="A2735" s="15" t="s">
        <v>8478</v>
      </c>
      <c r="B2735" s="5" t="str">
        <f>HYPERLINK(Table1[[#This Row],[Link]], Table1[[#This Row],[Pattern w/out Hyperlink]])</f>
        <v>Pop UP</v>
      </c>
      <c r="C2735" s="33">
        <f t="shared" si="42"/>
        <v>21</v>
      </c>
      <c r="D2735" s="14" t="s">
        <v>28</v>
      </c>
      <c r="E2735" s="14" t="s">
        <v>1466</v>
      </c>
      <c r="F2735" s="10">
        <f>Table1[[#This Row],[USD Pricing]]*Exchange!$A$1</f>
        <v>215.6</v>
      </c>
      <c r="G2735" s="10">
        <v>154</v>
      </c>
      <c r="H2735" s="8" t="s">
        <v>6419</v>
      </c>
      <c r="I2735" s="14" t="s">
        <v>0</v>
      </c>
      <c r="J2735" s="20" t="s">
        <v>5915</v>
      </c>
    </row>
    <row r="2736" spans="1:10" hidden="1" x14ac:dyDescent="0.25">
      <c r="A2736" s="15" t="s">
        <v>6439</v>
      </c>
      <c r="B2736" s="30" t="str">
        <f>HYPERLINK(Table1[[#This Row],[Link]], Table1[[#This Row],[Pattern w/out Hyperlink]])</f>
        <v>Shower ME with Flowers</v>
      </c>
      <c r="C2736" s="33">
        <f t="shared" si="42"/>
        <v>21</v>
      </c>
      <c r="D2736" s="14" t="s">
        <v>28</v>
      </c>
      <c r="E2736" s="14" t="s">
        <v>1466</v>
      </c>
      <c r="F2736" s="10">
        <f>Table1[[#This Row],[USD Pricing]]*Exchange!$A$1</f>
        <v>224</v>
      </c>
      <c r="G2736" s="10">
        <v>160</v>
      </c>
      <c r="H2736" s="8" t="s">
        <v>6440</v>
      </c>
      <c r="I2736" s="14" t="s">
        <v>0</v>
      </c>
      <c r="J2736" s="20" t="s">
        <v>5903</v>
      </c>
    </row>
    <row r="2737" spans="1:10" hidden="1" x14ac:dyDescent="0.25">
      <c r="A2737" s="15" t="s">
        <v>3094</v>
      </c>
      <c r="B2737" s="30" t="str">
        <f>HYPERLINK(Table1[[#This Row],[Link]], Table1[[#This Row],[Pattern w/out Hyperlink]])</f>
        <v>Woven Texture</v>
      </c>
      <c r="C2737" s="33">
        <f t="shared" si="42"/>
        <v>22</v>
      </c>
      <c r="D2737" s="14" t="s">
        <v>27</v>
      </c>
      <c r="E2737" s="14" t="s">
        <v>1466</v>
      </c>
      <c r="F2737" s="10">
        <v>226.5</v>
      </c>
      <c r="G2737" s="10"/>
      <c r="H2737" s="15" t="s">
        <v>3095</v>
      </c>
      <c r="I2737" s="14" t="s">
        <v>0</v>
      </c>
      <c r="J2737" s="20" t="s">
        <v>6027</v>
      </c>
    </row>
    <row r="2738" spans="1:10" hidden="1" x14ac:dyDescent="0.25">
      <c r="A2738" s="15" t="s">
        <v>8470</v>
      </c>
      <c r="B2738" s="30" t="str">
        <f>HYPERLINK(Table1[[#This Row],[Link]], Table1[[#This Row],[Pattern w/out Hyperlink]])</f>
        <v>World Piece</v>
      </c>
      <c r="C2738" s="14">
        <f t="shared" si="42"/>
        <v>22</v>
      </c>
      <c r="D2738" s="14" t="s">
        <v>2668</v>
      </c>
      <c r="E2738" s="14" t="s">
        <v>1466</v>
      </c>
      <c r="F2738" s="10">
        <v>231</v>
      </c>
      <c r="G2738" s="10"/>
      <c r="H2738" s="8" t="s">
        <v>8471</v>
      </c>
      <c r="I2738" s="14" t="s">
        <v>0</v>
      </c>
      <c r="J2738" s="20" t="s">
        <v>8472</v>
      </c>
    </row>
    <row r="2739" spans="1:10" hidden="1" x14ac:dyDescent="0.25">
      <c r="A2739" s="15" t="s">
        <v>3387</v>
      </c>
      <c r="B2739" s="5" t="str">
        <f>HYPERLINK(Table1[[#This Row],[Link]], Table1[[#This Row],[Pattern w/out Hyperlink]])</f>
        <v>Dimension Mohair</v>
      </c>
      <c r="C2739" s="33">
        <f t="shared" si="42"/>
        <v>22</v>
      </c>
      <c r="D2739" s="14" t="s">
        <v>1469</v>
      </c>
      <c r="E2739" s="14" t="s">
        <v>1466</v>
      </c>
      <c r="F2739" s="10">
        <v>227</v>
      </c>
      <c r="G2739" s="10"/>
      <c r="H2739" s="8" t="s">
        <v>3388</v>
      </c>
      <c r="I2739" s="14" t="s">
        <v>1598</v>
      </c>
      <c r="J2739" s="20" t="s">
        <v>5603</v>
      </c>
    </row>
    <row r="2740" spans="1:10" hidden="1" x14ac:dyDescent="0.25">
      <c r="A2740" s="15" t="s">
        <v>3403</v>
      </c>
      <c r="B2740" s="30" t="str">
        <f>HYPERLINK(Table1[[#This Row],[Link]], Table1[[#This Row],[Pattern w/out Hyperlink]])</f>
        <v>Winsome</v>
      </c>
      <c r="C2740" s="33">
        <f t="shared" si="42"/>
        <v>22</v>
      </c>
      <c r="D2740" s="14" t="s">
        <v>1469</v>
      </c>
      <c r="E2740" s="14" t="s">
        <v>1466</v>
      </c>
      <c r="F2740" s="10">
        <v>230</v>
      </c>
      <c r="G2740" s="10"/>
      <c r="H2740" s="8" t="s">
        <v>3404</v>
      </c>
      <c r="I2740" s="14" t="s">
        <v>5090</v>
      </c>
      <c r="J2740" s="20" t="s">
        <v>5555</v>
      </c>
    </row>
    <row r="2741" spans="1:10" hidden="1" x14ac:dyDescent="0.25">
      <c r="A2741" s="15" t="s">
        <v>4473</v>
      </c>
      <c r="B2741" s="30" t="str">
        <f>HYPERLINK(Table1[[#This Row],[Link]], Table1[[#This Row],[Pattern w/out Hyperlink]])</f>
        <v>Melange Tweed</v>
      </c>
      <c r="C2741" s="33">
        <f t="shared" si="42"/>
        <v>22</v>
      </c>
      <c r="D2741" s="14" t="s">
        <v>23</v>
      </c>
      <c r="E2741" s="14" t="s">
        <v>1466</v>
      </c>
      <c r="F2741" s="10">
        <v>231</v>
      </c>
      <c r="G2741" s="10"/>
      <c r="H2741" s="8" t="s">
        <v>4474</v>
      </c>
      <c r="I2741" s="14" t="s">
        <v>5090</v>
      </c>
      <c r="J2741" s="20" t="s">
        <v>5208</v>
      </c>
    </row>
    <row r="2742" spans="1:10" hidden="1" x14ac:dyDescent="0.25">
      <c r="A2742" s="15" t="s">
        <v>4562</v>
      </c>
      <c r="B2742" s="30" t="str">
        <f>HYPERLINK(Table1[[#This Row],[Link]], Table1[[#This Row],[Pattern w/out Hyperlink]])</f>
        <v>Taut Linen</v>
      </c>
      <c r="C2742" s="33">
        <f t="shared" si="42"/>
        <v>22</v>
      </c>
      <c r="D2742" s="14" t="s">
        <v>23</v>
      </c>
      <c r="E2742" s="14" t="s">
        <v>1466</v>
      </c>
      <c r="F2742" s="10">
        <v>225.5</v>
      </c>
      <c r="G2742" s="10"/>
      <c r="H2742" s="8" t="s">
        <v>4563</v>
      </c>
      <c r="I2742" s="14" t="s">
        <v>1598</v>
      </c>
      <c r="J2742" s="20" t="s">
        <v>5811</v>
      </c>
    </row>
    <row r="2743" spans="1:10" hidden="1" x14ac:dyDescent="0.25">
      <c r="A2743" s="15" t="s">
        <v>4571</v>
      </c>
      <c r="B2743" s="30" t="str">
        <f>HYPERLINK(Table1[[#This Row],[Link]], Table1[[#This Row],[Pattern w/out Hyperlink]])</f>
        <v>Tress</v>
      </c>
      <c r="C2743" s="33">
        <f t="shared" si="42"/>
        <v>22</v>
      </c>
      <c r="D2743" s="14" t="s">
        <v>23</v>
      </c>
      <c r="E2743" s="14" t="s">
        <v>1466</v>
      </c>
      <c r="F2743" s="10">
        <v>231</v>
      </c>
      <c r="G2743" s="10"/>
      <c r="H2743" s="8" t="s">
        <v>4572</v>
      </c>
      <c r="I2743" s="14" t="s">
        <v>5090</v>
      </c>
      <c r="J2743" s="20" t="s">
        <v>5817</v>
      </c>
    </row>
    <row r="2744" spans="1:10" hidden="1" x14ac:dyDescent="0.25">
      <c r="A2744" s="15" t="s">
        <v>3182</v>
      </c>
      <c r="B2744" s="5" t="str">
        <f>HYPERLINK(Table1[[#This Row],[Link]], Table1[[#This Row],[Pattern w/out Hyperlink]])</f>
        <v>Lucio</v>
      </c>
      <c r="C2744" s="33">
        <f t="shared" si="42"/>
        <v>22</v>
      </c>
      <c r="D2744" s="14" t="s">
        <v>28</v>
      </c>
      <c r="E2744" s="14" t="s">
        <v>1466</v>
      </c>
      <c r="F2744" s="10">
        <f>Table1[[#This Row],[USD Pricing]]*Exchange!$A$1</f>
        <v>226.79999999999998</v>
      </c>
      <c r="G2744" s="10">
        <v>162</v>
      </c>
      <c r="H2744" s="8" t="s">
        <v>6386</v>
      </c>
      <c r="I2744" s="14" t="s">
        <v>0</v>
      </c>
      <c r="J2744" s="20" t="s">
        <v>5945</v>
      </c>
    </row>
    <row r="2745" spans="1:10" hidden="1" x14ac:dyDescent="0.25">
      <c r="A2745" s="15" t="s">
        <v>3374</v>
      </c>
      <c r="B2745" s="30" t="str">
        <f>HYPERLINK(Table1[[#This Row],[Link]], Table1[[#This Row],[Pattern w/out Hyperlink]])</f>
        <v>Wool Boucle 512</v>
      </c>
      <c r="C2745" s="33">
        <f t="shared" si="42"/>
        <v>22</v>
      </c>
      <c r="D2745" s="14" t="s">
        <v>28</v>
      </c>
      <c r="E2745" s="14" t="s">
        <v>1466</v>
      </c>
      <c r="F2745" s="10">
        <f>Table1[[#This Row],[USD Pricing]]*Exchange!$A$1</f>
        <v>232.39999999999998</v>
      </c>
      <c r="G2745" s="10">
        <v>166</v>
      </c>
      <c r="H2745" s="8" t="s">
        <v>6998</v>
      </c>
      <c r="I2745" s="14" t="s">
        <v>5090</v>
      </c>
      <c r="J2745" s="20" t="s">
        <v>5555</v>
      </c>
    </row>
    <row r="2746" spans="1:10" hidden="1" x14ac:dyDescent="0.25">
      <c r="A2746" s="15" t="s">
        <v>5685</v>
      </c>
      <c r="B2746" s="30" t="str">
        <f>HYPERLINK(Table1[[#This Row],[Link]], Table1[[#This Row],[Pattern w/out Hyperlink]])</f>
        <v>Exaggerated Plaid by Paul Smith</v>
      </c>
      <c r="C2746" s="33">
        <f t="shared" si="42"/>
        <v>23</v>
      </c>
      <c r="D2746" s="14" t="s">
        <v>23</v>
      </c>
      <c r="E2746" s="14" t="s">
        <v>1466</v>
      </c>
      <c r="F2746" s="10">
        <v>235.25</v>
      </c>
      <c r="G2746" s="10"/>
      <c r="H2746" s="8" t="s">
        <v>4401</v>
      </c>
      <c r="I2746" s="14" t="s">
        <v>0</v>
      </c>
      <c r="J2746" s="20" t="s">
        <v>5208</v>
      </c>
    </row>
    <row r="2747" spans="1:10" hidden="1" x14ac:dyDescent="0.25">
      <c r="A2747" s="15" t="s">
        <v>5739</v>
      </c>
      <c r="B2747" s="30" t="str">
        <f>HYPERLINK(Table1[[#This Row],[Link]], Table1[[#This Row],[Pattern w/out Hyperlink]])</f>
        <v>Mela by Sonnhild Kestler</v>
      </c>
      <c r="C2747" s="33">
        <f t="shared" si="42"/>
        <v>23</v>
      </c>
      <c r="D2747" s="14" t="s">
        <v>23</v>
      </c>
      <c r="E2747" s="14" t="s">
        <v>1466</v>
      </c>
      <c r="F2747" s="10">
        <v>242.5</v>
      </c>
      <c r="G2747" s="10"/>
      <c r="H2747" s="8" t="s">
        <v>4472</v>
      </c>
      <c r="I2747" s="14" t="s">
        <v>0</v>
      </c>
      <c r="J2747" s="20" t="s">
        <v>5740</v>
      </c>
    </row>
    <row r="2748" spans="1:10" hidden="1" x14ac:dyDescent="0.25">
      <c r="A2748" s="15" t="s">
        <v>4498</v>
      </c>
      <c r="B2748" s="30" t="str">
        <f>HYPERLINK(Table1[[#This Row],[Link]], Table1[[#This Row],[Pattern w/out Hyperlink]])</f>
        <v>Parched Silk</v>
      </c>
      <c r="C2748" s="33">
        <f t="shared" si="42"/>
        <v>23</v>
      </c>
      <c r="D2748" s="14" t="s">
        <v>23</v>
      </c>
      <c r="E2748" s="14" t="s">
        <v>1466</v>
      </c>
      <c r="F2748" s="10">
        <v>235.25</v>
      </c>
      <c r="G2748" s="10"/>
      <c r="H2748" s="8" t="s">
        <v>4499</v>
      </c>
      <c r="I2748" s="14" t="s">
        <v>1598</v>
      </c>
      <c r="J2748" s="20" t="s">
        <v>5766</v>
      </c>
    </row>
    <row r="2749" spans="1:10" hidden="1" x14ac:dyDescent="0.25">
      <c r="A2749" s="15" t="s">
        <v>5786</v>
      </c>
      <c r="B2749" s="30" t="str">
        <f>HYPERLINK(Table1[[#This Row],[Link]], Table1[[#This Row],[Pattern w/out Hyperlink]])</f>
        <v>Ratio by Scholten &amp; Baijings</v>
      </c>
      <c r="C2749" s="33">
        <f t="shared" si="42"/>
        <v>23</v>
      </c>
      <c r="D2749" s="14" t="s">
        <v>23</v>
      </c>
      <c r="E2749" s="14" t="s">
        <v>1466</v>
      </c>
      <c r="F2749" s="10">
        <v>239.5</v>
      </c>
      <c r="G2749" s="10"/>
      <c r="H2749" s="8" t="s">
        <v>4525</v>
      </c>
      <c r="I2749" s="14" t="s">
        <v>0</v>
      </c>
      <c r="J2749" s="20" t="s">
        <v>5144</v>
      </c>
    </row>
    <row r="2750" spans="1:10" hidden="1" x14ac:dyDescent="0.25">
      <c r="A2750" s="15" t="s">
        <v>5828</v>
      </c>
      <c r="B2750" s="30" t="str">
        <f>HYPERLINK(Table1[[#This Row],[Link]], Table1[[#This Row],[Pattern w/out Hyperlink]])</f>
        <v>Wool Check by Paul Smith</v>
      </c>
      <c r="C2750" s="33">
        <f t="shared" si="42"/>
        <v>23</v>
      </c>
      <c r="D2750" s="14" t="s">
        <v>23</v>
      </c>
      <c r="E2750" s="14" t="s">
        <v>1466</v>
      </c>
      <c r="F2750" s="10">
        <v>235.25</v>
      </c>
      <c r="G2750" s="10"/>
      <c r="H2750" s="8" t="s">
        <v>4591</v>
      </c>
      <c r="I2750" s="14" t="s">
        <v>0</v>
      </c>
      <c r="J2750" s="20" t="s">
        <v>5208</v>
      </c>
    </row>
    <row r="2751" spans="1:10" hidden="1" x14ac:dyDescent="0.25">
      <c r="A2751" s="15" t="s">
        <v>6761</v>
      </c>
      <c r="B2751" s="30" t="str">
        <f>HYPERLINK(Table1[[#This Row],[Link]], Table1[[#This Row],[Pattern w/out Hyperlink]])</f>
        <v>Mohair Classic</v>
      </c>
      <c r="C2751" s="33">
        <f t="shared" si="42"/>
        <v>23</v>
      </c>
      <c r="D2751" s="14" t="s">
        <v>28</v>
      </c>
      <c r="E2751" s="14" t="s">
        <v>1466</v>
      </c>
      <c r="F2751" s="10">
        <f>Table1[[#This Row],[USD Pricing]]*Exchange!$A$1</f>
        <v>235.12999999999997</v>
      </c>
      <c r="G2751" s="10">
        <v>167.95</v>
      </c>
      <c r="H2751" s="8" t="s">
        <v>6762</v>
      </c>
      <c r="I2751" s="14" t="s">
        <v>1598</v>
      </c>
      <c r="J2751" s="20" t="s">
        <v>6188</v>
      </c>
    </row>
    <row r="2752" spans="1:10" hidden="1" x14ac:dyDescent="0.25">
      <c r="A2752" s="15" t="s">
        <v>3376</v>
      </c>
      <c r="B2752" s="30" t="str">
        <f>HYPERLINK(Table1[[#This Row],[Link]], Table1[[#This Row],[Pattern w/out Hyperlink]])</f>
        <v>Wool Structure 511</v>
      </c>
      <c r="C2752" s="33">
        <f t="shared" si="42"/>
        <v>23</v>
      </c>
      <c r="D2752" s="14" t="s">
        <v>28</v>
      </c>
      <c r="E2752" s="14" t="s">
        <v>1466</v>
      </c>
      <c r="F2752" s="10">
        <f>Table1[[#This Row],[USD Pricing]]*Exchange!$A$1</f>
        <v>243.6</v>
      </c>
      <c r="G2752" s="10">
        <v>174</v>
      </c>
      <c r="H2752" s="8" t="s">
        <v>7000</v>
      </c>
      <c r="I2752" s="14" t="s">
        <v>5090</v>
      </c>
      <c r="J2752" s="20" t="s">
        <v>5436</v>
      </c>
    </row>
    <row r="2753" spans="1:10" hidden="1" x14ac:dyDescent="0.25">
      <c r="A2753" s="15" t="s">
        <v>4703</v>
      </c>
      <c r="B2753" s="30" t="str">
        <f>HYPERLINK(Table1[[#This Row],[Link]], Table1[[#This Row],[Pattern w/out Hyperlink]])</f>
        <v>Angora Mohair</v>
      </c>
      <c r="C2753" s="33">
        <f t="shared" si="42"/>
        <v>24</v>
      </c>
      <c r="D2753" s="14" t="s">
        <v>21</v>
      </c>
      <c r="E2753" s="14" t="s">
        <v>1466</v>
      </c>
      <c r="F2753" s="10">
        <v>248</v>
      </c>
      <c r="G2753" s="10"/>
      <c r="H2753" s="8" t="s">
        <v>4704</v>
      </c>
      <c r="I2753" s="14" t="s">
        <v>1598</v>
      </c>
      <c r="J2753" s="20" t="s">
        <v>5214</v>
      </c>
    </row>
    <row r="2754" spans="1:10" hidden="1" x14ac:dyDescent="0.25">
      <c r="A2754" s="15" t="s">
        <v>2899</v>
      </c>
      <c r="B2754" s="30" t="str">
        <f>HYPERLINK(Table1[[#This Row],[Link]], Table1[[#This Row],[Pattern w/out Hyperlink]])</f>
        <v>Amwell</v>
      </c>
      <c r="C2754" s="33">
        <f t="shared" ref="C2754:C2809" si="43">IF(F2754&lt;=$L$1,$K$1,IF(AND(F2754&gt;=$L$2,F2754&lt;=$M$2),$K$2,IF(AND(F2754&gt;=$L$3,F2754&lt;=$M$3),$K$3,IF(AND(F2754&gt;=$L$4,F2754&lt;=$M$4),$K$4,IF(AND(F2754&gt;=$L$5,F2754&lt;=$M$5),$K$5,IF(AND(F2754&gt;=$L$6,F2754&lt;=$M$6),$K$6,IF(AND(F2754&gt;=$L$7,F2754&lt;=$M$7),$K$7,IF(AND(F2754&gt;=$L$8,F2754&lt;=$M$8),$K$8,IF(AND(F2754&gt;=$L$9,F2754&lt;=$M$9),$K$9,IF(AND(F2754&gt;$L$10,F2754&lt;=$M$10),$K$10,IF(AND(F2754&gt;=$L$11,F2754&lt;=$M$11),$K$11,IF(AND(F2754&gt;=$L$12,F2754&lt;=$M$12),$K$12,IF(AND(F2754&gt;=$L$13,F2754&lt;=$M$13),$K$13,IF(AND(F2754&gt;=$L$14,F2754&lt;=$M$14),$K$14,IF(AND(F2754&gt;=$L$15,F2754&lt;=$M$15),$K$15,IF(AND(F2754&gt;=$L$16,F2754&lt;=$M$16),$K$16,IF(AND(F2754&gt;=$L$17,F2754&lt;=$M$17),$K$17,IF(AND(F2754&gt;=$L$18,F2754&lt;=$M$18),$K$18,IF(AND(F2754&gt;=$L$19,F2754&lt;=$M$19),$K$19,IF(AND(F2754&gt;=$L$20,F2754&lt;=$M$20),$K$20,IF(AND(F2754&gt;=$L$21,F2754&lt;=$M$21),$K$21,IF(AND(F2754&gt;=$L$22,F2754&lt;=$M$22),$K$22,IF(AND(F2754&gt;=$L$23,F2754&lt;=$M$23),$K$23,IF(AND(F2754&gt;=$L$24,F2754&lt;=$M$24),$K$24,IF(AND(F2754&gt;=$L$25,F2754&lt;=$M$25),$K$25,IF(AND(F2754&gt;=$L$26,F2754&lt;=$M$26),$K$26,IF(AND(F2754&gt;=$L$27,F2754&lt;=$M$27),$K$27,IF(AND(F2754&gt;=$L$28,F2754&lt;=$M$28),$K$28,IF(AND(F2754&gt;=$L$29,F2754&lt;=$M$29),$K$29,IF(AND(F2754&gt;=$L$30,F2754&lt;=$M$30),$K$30,IF(AND(F2754&gt;=$L$31,F2754&lt;=$M$31),$K$31,IF(AND(F2754&gt;=$L$32,F2754&lt;=$M$32),$K$32,""))))))))))))))))))))))))))))))))</f>
        <v>24</v>
      </c>
      <c r="D2754" s="14" t="s">
        <v>27</v>
      </c>
      <c r="E2754" s="14" t="s">
        <v>1466</v>
      </c>
      <c r="F2754" s="10">
        <v>247.75</v>
      </c>
      <c r="G2754" s="10"/>
      <c r="H2754" s="15" t="s">
        <v>2900</v>
      </c>
      <c r="I2754" s="14" t="s">
        <v>0</v>
      </c>
      <c r="J2754" s="20" t="s">
        <v>5937</v>
      </c>
    </row>
    <row r="2755" spans="1:10" hidden="1" x14ac:dyDescent="0.25">
      <c r="A2755" s="15" t="s">
        <v>2935</v>
      </c>
      <c r="B2755" s="5" t="str">
        <f>HYPERLINK(Table1[[#This Row],[Link]], Table1[[#This Row],[Pattern w/out Hyperlink]])</f>
        <v>Clerkenwell</v>
      </c>
      <c r="C2755" s="33">
        <f t="shared" si="43"/>
        <v>24</v>
      </c>
      <c r="D2755" s="14" t="s">
        <v>27</v>
      </c>
      <c r="E2755" s="14" t="s">
        <v>1466</v>
      </c>
      <c r="F2755" s="10">
        <v>247.75</v>
      </c>
      <c r="G2755" s="10"/>
      <c r="H2755" s="15" t="s">
        <v>2936</v>
      </c>
      <c r="I2755" s="14" t="s">
        <v>0</v>
      </c>
      <c r="J2755" s="20" t="s">
        <v>5208</v>
      </c>
    </row>
    <row r="2756" spans="1:10" hidden="1" x14ac:dyDescent="0.25">
      <c r="A2756" s="8" t="s">
        <v>3011</v>
      </c>
      <c r="B2756" s="30" t="str">
        <f>HYPERLINK(Table1[[#This Row],[Link]], Table1[[#This Row],[Pattern w/out Hyperlink]])</f>
        <v>Moahir Plus</v>
      </c>
      <c r="C2756" s="33">
        <f t="shared" si="43"/>
        <v>24</v>
      </c>
      <c r="D2756" s="14" t="s">
        <v>27</v>
      </c>
      <c r="E2756" s="14" t="s">
        <v>1466</v>
      </c>
      <c r="F2756" s="10">
        <v>246.5</v>
      </c>
      <c r="G2756" s="10"/>
      <c r="H2756" s="5" t="s">
        <v>3012</v>
      </c>
      <c r="I2756" s="14" t="s">
        <v>1598</v>
      </c>
      <c r="J2756" s="20" t="s">
        <v>6188</v>
      </c>
    </row>
    <row r="2757" spans="1:10" hidden="1" x14ac:dyDescent="0.25">
      <c r="A2757" s="8" t="s">
        <v>3017</v>
      </c>
      <c r="B2757" s="30" t="str">
        <f>HYPERLINK(Table1[[#This Row],[Link]], Table1[[#This Row],[Pattern w/out Hyperlink]])</f>
        <v>Myddleton</v>
      </c>
      <c r="C2757" s="33">
        <f t="shared" si="43"/>
        <v>24</v>
      </c>
      <c r="D2757" s="14" t="s">
        <v>27</v>
      </c>
      <c r="E2757" s="14" t="s">
        <v>1466</v>
      </c>
      <c r="F2757" s="10">
        <v>247.75</v>
      </c>
      <c r="G2757" s="10"/>
      <c r="H2757" s="15" t="s">
        <v>3018</v>
      </c>
      <c r="I2757" s="14" t="s">
        <v>0</v>
      </c>
      <c r="J2757" s="20" t="s">
        <v>5937</v>
      </c>
    </row>
    <row r="2758" spans="1:10" ht="28.5" hidden="1" x14ac:dyDescent="0.25">
      <c r="A2758" s="15" t="s">
        <v>4258</v>
      </c>
      <c r="B2758" s="30" t="str">
        <f>HYPERLINK(Table1[[#This Row],[Link]], Table1[[#This Row],[Pattern w/out Hyperlink]])</f>
        <v>Chic</v>
      </c>
      <c r="C2758" s="14">
        <f t="shared" si="43"/>
        <v>24</v>
      </c>
      <c r="D2758" s="14" t="s">
        <v>2668</v>
      </c>
      <c r="E2758" s="14" t="s">
        <v>1466</v>
      </c>
      <c r="F2758" s="10">
        <v>246.5</v>
      </c>
      <c r="G2758" s="10"/>
      <c r="H2758" s="8" t="s">
        <v>8189</v>
      </c>
      <c r="I2758" s="14" t="s">
        <v>0</v>
      </c>
      <c r="J2758" s="20" t="s">
        <v>8190</v>
      </c>
    </row>
    <row r="2759" spans="1:10" hidden="1" x14ac:dyDescent="0.25">
      <c r="A2759" s="15" t="s">
        <v>5776</v>
      </c>
      <c r="B2759" s="30" t="str">
        <f>HYPERLINK(Table1[[#This Row],[Link]], Table1[[#This Row],[Pattern w/out Hyperlink]])</f>
        <v>Point by Paul Smith</v>
      </c>
      <c r="C2759" s="33">
        <f t="shared" si="43"/>
        <v>24</v>
      </c>
      <c r="D2759" s="14" t="s">
        <v>23</v>
      </c>
      <c r="E2759" s="14" t="s">
        <v>1466</v>
      </c>
      <c r="F2759" s="10">
        <v>245.25</v>
      </c>
      <c r="G2759" s="10"/>
      <c r="H2759" s="8" t="s">
        <v>4514</v>
      </c>
      <c r="I2759" s="14" t="s">
        <v>0</v>
      </c>
      <c r="J2759" s="20" t="s">
        <v>5777</v>
      </c>
    </row>
    <row r="2760" spans="1:10" hidden="1" x14ac:dyDescent="0.25">
      <c r="A2760" s="15" t="s">
        <v>5779</v>
      </c>
      <c r="B2760" s="30" t="str">
        <f>HYPERLINK(Table1[[#This Row],[Link]], Table1[[#This Row],[Pattern w/out Hyperlink]])</f>
        <v>Prism by Paul Smith</v>
      </c>
      <c r="C2760" s="33">
        <f t="shared" si="43"/>
        <v>24</v>
      </c>
      <c r="D2760" s="14" t="s">
        <v>23</v>
      </c>
      <c r="E2760" s="14" t="s">
        <v>1466</v>
      </c>
      <c r="F2760" s="10">
        <v>246.5</v>
      </c>
      <c r="G2760" s="10"/>
      <c r="H2760" s="8" t="s">
        <v>4519</v>
      </c>
      <c r="I2760" s="14" t="s">
        <v>0</v>
      </c>
      <c r="J2760" s="20" t="s">
        <v>5780</v>
      </c>
    </row>
    <row r="2761" spans="1:10" ht="28.5" hidden="1" x14ac:dyDescent="0.25">
      <c r="A2761" s="15" t="s">
        <v>6647</v>
      </c>
      <c r="B2761" s="30" t="str">
        <f>HYPERLINK(Table1[[#This Row],[Link]], Table1[[#This Row],[Pattern w/out Hyperlink]])</f>
        <v>Arriero</v>
      </c>
      <c r="C2761" s="33">
        <f t="shared" si="43"/>
        <v>24</v>
      </c>
      <c r="D2761" s="14" t="s">
        <v>28</v>
      </c>
      <c r="E2761" s="14" t="s">
        <v>1466</v>
      </c>
      <c r="F2761" s="10">
        <f>Table1[[#This Row],[USD Pricing]]*Exchange!$A$1</f>
        <v>251.16</v>
      </c>
      <c r="G2761" s="10">
        <v>179.4</v>
      </c>
      <c r="H2761" s="8" t="s">
        <v>6648</v>
      </c>
      <c r="I2761" s="14" t="s">
        <v>0</v>
      </c>
      <c r="J2761" s="20" t="s">
        <v>6649</v>
      </c>
    </row>
    <row r="2762" spans="1:10" hidden="1" x14ac:dyDescent="0.25">
      <c r="A2762" s="15" t="s">
        <v>8372</v>
      </c>
      <c r="B2762" s="30" t="str">
        <f>HYPERLINK(Table1[[#This Row],[Link]], Table1[[#This Row],[Pattern w/out Hyperlink]])</f>
        <v>Prince Hairy</v>
      </c>
      <c r="C2762" s="14">
        <f t="shared" si="43"/>
        <v>25</v>
      </c>
      <c r="D2762" s="14" t="s">
        <v>2668</v>
      </c>
      <c r="E2762" s="14" t="s">
        <v>1466</v>
      </c>
      <c r="F2762" s="10">
        <v>256.5</v>
      </c>
      <c r="G2762" s="10"/>
      <c r="H2762" s="8" t="s">
        <v>8373</v>
      </c>
      <c r="I2762" s="14" t="s">
        <v>0</v>
      </c>
      <c r="J2762" s="20" t="s">
        <v>8374</v>
      </c>
    </row>
    <row r="2763" spans="1:10" ht="30" hidden="1" x14ac:dyDescent="0.25">
      <c r="A2763" s="15" t="s">
        <v>3557</v>
      </c>
      <c r="B2763" s="30" t="str">
        <f>HYPERLINK(Table1[[#This Row],[Link]], Table1[[#This Row],[Pattern w/out Hyperlink]])</f>
        <v>Ria</v>
      </c>
      <c r="C2763" s="33">
        <f t="shared" si="43"/>
        <v>25</v>
      </c>
      <c r="D2763" s="14" t="s">
        <v>3509</v>
      </c>
      <c r="E2763" s="14" t="s">
        <v>1466</v>
      </c>
      <c r="F2763" s="10">
        <f>Table1[[#This Row],[USD Pricing]]*Exchange!$A$1</f>
        <v>257.36200000000002</v>
      </c>
      <c r="G2763" s="10">
        <v>183.83</v>
      </c>
      <c r="H2763" s="8" t="s">
        <v>3621</v>
      </c>
      <c r="I2763" s="14" t="s">
        <v>0</v>
      </c>
      <c r="J2763" s="20" t="s">
        <v>5579</v>
      </c>
    </row>
    <row r="2764" spans="1:10" ht="30" hidden="1" x14ac:dyDescent="0.25">
      <c r="A2764" s="15" t="s">
        <v>3385</v>
      </c>
      <c r="B2764" s="5" t="str">
        <f>HYPERLINK(Table1[[#This Row],[Link]], Table1[[#This Row],[Pattern w/out Hyperlink]])</f>
        <v>Cozy</v>
      </c>
      <c r="C2764" s="33">
        <f t="shared" si="43"/>
        <v>25</v>
      </c>
      <c r="D2764" s="14" t="s">
        <v>1469</v>
      </c>
      <c r="E2764" s="14" t="s">
        <v>1466</v>
      </c>
      <c r="F2764" s="10">
        <v>263</v>
      </c>
      <c r="G2764" s="10"/>
      <c r="H2764" s="8" t="s">
        <v>3386</v>
      </c>
      <c r="I2764" s="14" t="s">
        <v>5090</v>
      </c>
      <c r="J2764" s="20" t="s">
        <v>5572</v>
      </c>
    </row>
    <row r="2765" spans="1:10" hidden="1" x14ac:dyDescent="0.25">
      <c r="A2765" s="15" t="s">
        <v>8680</v>
      </c>
      <c r="B2765" s="30" t="str">
        <f>HYPERLINK(Table1[[#This Row],[Link]], Table1[[#This Row],[Pattern w/out Hyperlink]])</f>
        <v>Second Nature</v>
      </c>
      <c r="C2765" s="14">
        <f t="shared" si="43"/>
        <v>25</v>
      </c>
      <c r="D2765" s="14" t="s">
        <v>8491</v>
      </c>
      <c r="E2765" s="14" t="s">
        <v>1466</v>
      </c>
      <c r="F2765" s="10">
        <v>257</v>
      </c>
      <c r="G2765" s="10"/>
      <c r="H2765" s="8" t="s">
        <v>8681</v>
      </c>
      <c r="I2765" s="14" t="s">
        <v>0</v>
      </c>
      <c r="J2765" s="20" t="s">
        <v>8682</v>
      </c>
    </row>
    <row r="2766" spans="1:10" ht="28.5" hidden="1" x14ac:dyDescent="0.25">
      <c r="A2766" s="15" t="s">
        <v>5718</v>
      </c>
      <c r="B2766" s="30" t="str">
        <f>HYPERLINK(Table1[[#This Row],[Link]], Table1[[#This Row],[Pattern w/out Hyperlink]])</f>
        <v>Jacobs Coat by Alexander Girard</v>
      </c>
      <c r="C2766" s="33">
        <f t="shared" si="43"/>
        <v>25</v>
      </c>
      <c r="D2766" s="14" t="s">
        <v>23</v>
      </c>
      <c r="E2766" s="14" t="s">
        <v>1466</v>
      </c>
      <c r="F2766" s="10">
        <v>259.25</v>
      </c>
      <c r="G2766" s="10"/>
      <c r="H2766" s="8" t="s">
        <v>4449</v>
      </c>
      <c r="I2766" s="14" t="s">
        <v>0</v>
      </c>
      <c r="J2766" s="20" t="s">
        <v>5555</v>
      </c>
    </row>
    <row r="2767" spans="1:10" ht="28.5" hidden="1" x14ac:dyDescent="0.25">
      <c r="A2767" s="15" t="s">
        <v>5751</v>
      </c>
      <c r="B2767" s="30" t="str">
        <f>HYPERLINK(Table1[[#This Row],[Link]], Table1[[#This Row],[Pattern w/out Hyperlink]])</f>
        <v>Millerstripe by Alexander Girard</v>
      </c>
      <c r="C2767" s="33">
        <f t="shared" si="43"/>
        <v>25</v>
      </c>
      <c r="D2767" s="14" t="s">
        <v>23</v>
      </c>
      <c r="E2767" s="14" t="s">
        <v>1466</v>
      </c>
      <c r="F2767" s="10">
        <v>259.25</v>
      </c>
      <c r="G2767" s="10"/>
      <c r="H2767" s="8" t="s">
        <v>4480</v>
      </c>
      <c r="I2767" s="14" t="s">
        <v>0</v>
      </c>
      <c r="J2767" s="20" t="s">
        <v>5555</v>
      </c>
    </row>
    <row r="2768" spans="1:10" hidden="1" x14ac:dyDescent="0.25">
      <c r="A2768" s="15" t="s">
        <v>8114</v>
      </c>
      <c r="B2768" s="30" t="str">
        <f>HYPERLINK(Table1[[#This Row],[Link]], Table1[[#This Row],[Pattern w/out Hyperlink]])</f>
        <v>Repeat Classic Stripe by Hella Jongerius</v>
      </c>
      <c r="C2768" s="14">
        <f t="shared" si="43"/>
        <v>25</v>
      </c>
      <c r="D2768" s="14" t="s">
        <v>23</v>
      </c>
      <c r="E2768" s="14" t="s">
        <v>1466</v>
      </c>
      <c r="F2768" s="10">
        <v>260</v>
      </c>
      <c r="G2768" s="10"/>
      <c r="H2768" s="8" t="s">
        <v>8115</v>
      </c>
      <c r="I2768" s="14" t="s">
        <v>0</v>
      </c>
      <c r="J2768" s="20" t="s">
        <v>8116</v>
      </c>
    </row>
    <row r="2769" spans="1:10" hidden="1" x14ac:dyDescent="0.25">
      <c r="A2769" s="15" t="s">
        <v>8122</v>
      </c>
      <c r="B2769" s="30" t="str">
        <f>HYPERLINK(Table1[[#This Row],[Link]], Table1[[#This Row],[Pattern w/out Hyperlink]])</f>
        <v>Repeat Dot Ring by Hella Jongerius</v>
      </c>
      <c r="C2769" s="14">
        <f t="shared" si="43"/>
        <v>25</v>
      </c>
      <c r="D2769" s="14" t="s">
        <v>23</v>
      </c>
      <c r="E2769" s="14" t="s">
        <v>1466</v>
      </c>
      <c r="F2769" s="10">
        <v>260</v>
      </c>
      <c r="G2769" s="10"/>
      <c r="H2769" s="8" t="s">
        <v>8123</v>
      </c>
      <c r="I2769" s="14" t="s">
        <v>0</v>
      </c>
      <c r="J2769" s="20" t="s">
        <v>8124</v>
      </c>
    </row>
    <row r="2770" spans="1:10" ht="28.5" hidden="1" x14ac:dyDescent="0.25">
      <c r="A2770" s="15" t="s">
        <v>5814</v>
      </c>
      <c r="B2770" s="30" t="str">
        <f>HYPERLINK(Table1[[#This Row],[Link]], Table1[[#This Row],[Pattern w/out Hyperlink]])</f>
        <v>Toostripe by Alexander Girard</v>
      </c>
      <c r="C2770" s="33">
        <f t="shared" si="43"/>
        <v>25</v>
      </c>
      <c r="D2770" s="14" t="s">
        <v>23</v>
      </c>
      <c r="E2770" s="14" t="s">
        <v>1466</v>
      </c>
      <c r="F2770" s="10">
        <v>259.25</v>
      </c>
      <c r="G2770" s="10"/>
      <c r="H2770" s="8" t="s">
        <v>4569</v>
      </c>
      <c r="I2770" s="14" t="s">
        <v>0</v>
      </c>
      <c r="J2770" s="20" t="s">
        <v>5555</v>
      </c>
    </row>
    <row r="2771" spans="1:10" hidden="1" x14ac:dyDescent="0.25">
      <c r="A2771" s="15" t="s">
        <v>3553</v>
      </c>
      <c r="B2771" s="30" t="str">
        <f>HYPERLINK(Table1[[#This Row],[Link]], Table1[[#This Row],[Pattern w/out Hyperlink]])</f>
        <v>Byram</v>
      </c>
      <c r="C2771" s="33">
        <f t="shared" si="43"/>
        <v>26</v>
      </c>
      <c r="D2771" s="14" t="s">
        <v>3509</v>
      </c>
      <c r="E2771" s="14" t="s">
        <v>1466</v>
      </c>
      <c r="F2771" s="10">
        <f>Table1[[#This Row],[USD Pricing]]*Exchange!$A$1</f>
        <v>274.04999999999995</v>
      </c>
      <c r="G2771" s="10">
        <v>195.75</v>
      </c>
      <c r="H2771" s="8" t="s">
        <v>3616</v>
      </c>
      <c r="I2771" s="14" t="s">
        <v>1598</v>
      </c>
      <c r="J2771" s="20" t="s">
        <v>5560</v>
      </c>
    </row>
    <row r="2772" spans="1:10" hidden="1" x14ac:dyDescent="0.25">
      <c r="A2772" s="15" t="s">
        <v>4372</v>
      </c>
      <c r="B2772" s="30" t="str">
        <f>HYPERLINK(Table1[[#This Row],[Link]], Table1[[#This Row],[Pattern w/out Hyperlink]])</f>
        <v>Coach Cloth</v>
      </c>
      <c r="C2772" s="33">
        <f t="shared" si="43"/>
        <v>26</v>
      </c>
      <c r="D2772" s="14" t="s">
        <v>23</v>
      </c>
      <c r="E2772" s="14" t="s">
        <v>1466</v>
      </c>
      <c r="F2772" s="10">
        <v>266.25</v>
      </c>
      <c r="G2772" s="10"/>
      <c r="H2772" s="8" t="s">
        <v>4373</v>
      </c>
      <c r="I2772" s="14" t="s">
        <v>1598</v>
      </c>
      <c r="J2772" s="20" t="s">
        <v>5208</v>
      </c>
    </row>
    <row r="2773" spans="1:10" hidden="1" x14ac:dyDescent="0.25">
      <c r="A2773" s="15" t="s">
        <v>8096</v>
      </c>
      <c r="B2773" s="30" t="str">
        <f>HYPERLINK(Table1[[#This Row],[Link]], Table1[[#This Row],[Pattern w/out Hyperlink]])</f>
        <v>Midair by Jacob Hasimoto</v>
      </c>
      <c r="C2773" s="14">
        <f t="shared" si="43"/>
        <v>26</v>
      </c>
      <c r="D2773" s="14" t="s">
        <v>23</v>
      </c>
      <c r="E2773" s="14" t="s">
        <v>1466</v>
      </c>
      <c r="F2773" s="10">
        <v>271.75</v>
      </c>
      <c r="G2773" s="10"/>
      <c r="H2773" s="8" t="s">
        <v>8097</v>
      </c>
      <c r="I2773" s="14" t="s">
        <v>0</v>
      </c>
      <c r="J2773" s="20" t="s">
        <v>8098</v>
      </c>
    </row>
    <row r="2774" spans="1:10" ht="42.75" hidden="1" x14ac:dyDescent="0.25">
      <c r="A2774" s="15" t="s">
        <v>4517</v>
      </c>
      <c r="B2774" s="30" t="str">
        <f>HYPERLINK(Table1[[#This Row],[Link]], Table1[[#This Row],[Pattern w/out Hyperlink]])</f>
        <v>Pressed Plaid</v>
      </c>
      <c r="C2774" s="33">
        <f t="shared" si="43"/>
        <v>26</v>
      </c>
      <c r="D2774" s="14" t="s">
        <v>23</v>
      </c>
      <c r="E2774" s="14" t="s">
        <v>1466</v>
      </c>
      <c r="F2774" s="10">
        <v>272</v>
      </c>
      <c r="G2774" s="10"/>
      <c r="H2774" s="8" t="s">
        <v>4518</v>
      </c>
      <c r="I2774" s="14" t="s">
        <v>0</v>
      </c>
      <c r="J2774" s="20" t="s">
        <v>5208</v>
      </c>
    </row>
    <row r="2775" spans="1:10" hidden="1" x14ac:dyDescent="0.25">
      <c r="A2775" s="15" t="s">
        <v>4592</v>
      </c>
      <c r="B2775" s="30" t="str">
        <f>HYPERLINK(Table1[[#This Row],[Link]], Table1[[#This Row],[Pattern w/out Hyperlink]])</f>
        <v>Wool Striae</v>
      </c>
      <c r="C2775" s="33">
        <f t="shared" si="43"/>
        <v>26</v>
      </c>
      <c r="D2775" s="14" t="s">
        <v>23</v>
      </c>
      <c r="E2775" s="14" t="s">
        <v>1466</v>
      </c>
      <c r="F2775" s="10">
        <v>272</v>
      </c>
      <c r="G2775" s="10"/>
      <c r="H2775" s="8" t="s">
        <v>4593</v>
      </c>
      <c r="I2775" s="14" t="s">
        <v>5090</v>
      </c>
      <c r="J2775" s="20" t="s">
        <v>5208</v>
      </c>
    </row>
    <row r="2776" spans="1:10" hidden="1" x14ac:dyDescent="0.25">
      <c r="A2776" s="15" t="s">
        <v>3361</v>
      </c>
      <c r="B2776" s="30" t="str">
        <f>HYPERLINK(Table1[[#This Row],[Link]], Table1[[#This Row],[Pattern w/out Hyperlink]])</f>
        <v>Sartorial</v>
      </c>
      <c r="C2776" s="33">
        <f t="shared" si="43"/>
        <v>26</v>
      </c>
      <c r="D2776" s="14" t="s">
        <v>28</v>
      </c>
      <c r="E2776" s="14" t="s">
        <v>1466</v>
      </c>
      <c r="F2776" s="10">
        <f>Table1[[#This Row],[USD Pricing]]*Exchange!$A$1</f>
        <v>272.29999999999995</v>
      </c>
      <c r="G2776" s="10">
        <v>194.5</v>
      </c>
      <c r="H2776" s="8" t="s">
        <v>6980</v>
      </c>
      <c r="I2776" s="14" t="s">
        <v>0</v>
      </c>
      <c r="J2776" s="20" t="s">
        <v>5987</v>
      </c>
    </row>
    <row r="2777" spans="1:10" hidden="1" x14ac:dyDescent="0.25">
      <c r="A2777" s="15" t="s">
        <v>8275</v>
      </c>
      <c r="B2777" s="30" t="str">
        <f>HYPERLINK(Table1[[#This Row],[Link]], Table1[[#This Row],[Pattern w/out Hyperlink]])</f>
        <v>Guise by Nick Cave</v>
      </c>
      <c r="C2777" s="14">
        <f t="shared" si="43"/>
        <v>27</v>
      </c>
      <c r="D2777" s="14" t="s">
        <v>2668</v>
      </c>
      <c r="E2777" s="14" t="s">
        <v>1466</v>
      </c>
      <c r="F2777" s="10">
        <v>283.25</v>
      </c>
      <c r="G2777" s="10"/>
      <c r="H2777" s="8" t="s">
        <v>8276</v>
      </c>
      <c r="I2777" s="14" t="s">
        <v>0</v>
      </c>
      <c r="J2777" s="20" t="s">
        <v>8277</v>
      </c>
    </row>
    <row r="2778" spans="1:10" hidden="1" x14ac:dyDescent="0.25">
      <c r="A2778" s="15" t="s">
        <v>7776</v>
      </c>
      <c r="B2778" s="30" t="str">
        <f>HYPERLINK(Table1[[#This Row],[Link]], Table1[[#This Row],[Pattern w/out Hyperlink]])</f>
        <v>Angles by Paul Smith</v>
      </c>
      <c r="C2778" s="33">
        <f t="shared" si="43"/>
        <v>27</v>
      </c>
      <c r="D2778" s="14" t="s">
        <v>23</v>
      </c>
      <c r="E2778" s="14" t="s">
        <v>1466</v>
      </c>
      <c r="F2778" s="10">
        <v>276.25</v>
      </c>
      <c r="G2778" s="10"/>
      <c r="H2778" s="8" t="s">
        <v>4336</v>
      </c>
      <c r="I2778" s="14" t="s">
        <v>0</v>
      </c>
      <c r="J2778" s="20" t="s">
        <v>5410</v>
      </c>
    </row>
    <row r="2779" spans="1:10" hidden="1" x14ac:dyDescent="0.25">
      <c r="A2779" s="15" t="s">
        <v>5640</v>
      </c>
      <c r="B2779" s="30" t="str">
        <f>HYPERLINK(Table1[[#This Row],[Link]], Table1[[#This Row],[Pattern w/out Hyperlink]])</f>
        <v>Bespoke Stripe by Paul Smith</v>
      </c>
      <c r="C2779" s="33">
        <f t="shared" si="43"/>
        <v>27</v>
      </c>
      <c r="D2779" s="14" t="s">
        <v>23</v>
      </c>
      <c r="E2779" s="14" t="s">
        <v>1466</v>
      </c>
      <c r="F2779" s="10">
        <v>283.25</v>
      </c>
      <c r="G2779" s="10"/>
      <c r="H2779" s="8" t="s">
        <v>4346</v>
      </c>
      <c r="I2779" s="14" t="s">
        <v>0</v>
      </c>
      <c r="J2779" s="20" t="s">
        <v>5208</v>
      </c>
    </row>
    <row r="2780" spans="1:10" hidden="1" x14ac:dyDescent="0.25">
      <c r="A2780" s="15" t="s">
        <v>4377</v>
      </c>
      <c r="B2780" s="30" t="str">
        <f>HYPERLINK(Table1[[#This Row],[Link]], Table1[[#This Row],[Pattern w/out Hyperlink]])</f>
        <v>Cotton Velvet</v>
      </c>
      <c r="C2780" s="33">
        <f t="shared" si="43"/>
        <v>27</v>
      </c>
      <c r="D2780" s="14" t="s">
        <v>23</v>
      </c>
      <c r="E2780" s="14" t="s">
        <v>1466</v>
      </c>
      <c r="F2780" s="10">
        <v>281.75</v>
      </c>
      <c r="G2780" s="10"/>
      <c r="H2780" s="8" t="s">
        <v>4378</v>
      </c>
      <c r="I2780" s="14" t="s">
        <v>1598</v>
      </c>
      <c r="J2780" s="20" t="s">
        <v>5567</v>
      </c>
    </row>
    <row r="2781" spans="1:10" hidden="1" x14ac:dyDescent="0.25">
      <c r="A2781" s="15" t="s">
        <v>5706</v>
      </c>
      <c r="B2781" s="30" t="str">
        <f>HYPERLINK(Table1[[#This Row],[Link]], Table1[[#This Row],[Pattern w/out Hyperlink]])</f>
        <v>Herringbone Stripe by Paul Smith</v>
      </c>
      <c r="C2781" s="33">
        <f t="shared" si="43"/>
        <v>27</v>
      </c>
      <c r="D2781" s="14" t="s">
        <v>23</v>
      </c>
      <c r="E2781" s="14" t="s">
        <v>1466</v>
      </c>
      <c r="F2781" s="10">
        <v>283.25</v>
      </c>
      <c r="G2781" s="10"/>
      <c r="H2781" s="8" t="s">
        <v>4426</v>
      </c>
      <c r="I2781" s="14" t="s">
        <v>0</v>
      </c>
      <c r="J2781" s="20" t="s">
        <v>5208</v>
      </c>
    </row>
    <row r="2782" spans="1:10" hidden="1" x14ac:dyDescent="0.25">
      <c r="A2782" s="15" t="s">
        <v>4439</v>
      </c>
      <c r="B2782" s="30" t="str">
        <f>HYPERLINK(Table1[[#This Row],[Link]], Table1[[#This Row],[Pattern w/out Hyperlink]])</f>
        <v>Huddle</v>
      </c>
      <c r="C2782" s="33">
        <f t="shared" si="43"/>
        <v>27</v>
      </c>
      <c r="D2782" s="14" t="s">
        <v>23</v>
      </c>
      <c r="E2782" s="14" t="s">
        <v>1466</v>
      </c>
      <c r="F2782" s="10">
        <v>276.25</v>
      </c>
      <c r="G2782" s="10"/>
      <c r="H2782" s="8" t="s">
        <v>4440</v>
      </c>
      <c r="I2782" s="14" t="s">
        <v>5090</v>
      </c>
      <c r="J2782" s="20" t="s">
        <v>5713</v>
      </c>
    </row>
    <row r="2783" spans="1:10" ht="28.5" hidden="1" x14ac:dyDescent="0.25">
      <c r="A2783" s="15" t="s">
        <v>5752</v>
      </c>
      <c r="B2783" s="30" t="str">
        <f>HYPERLINK(Table1[[#This Row],[Link]], Table1[[#This Row],[Pattern w/out Hyperlink]])</f>
        <v>Mingled Plaid by Paul Smith</v>
      </c>
      <c r="C2783" s="33">
        <f t="shared" si="43"/>
        <v>27</v>
      </c>
      <c r="D2783" s="14" t="s">
        <v>23</v>
      </c>
      <c r="E2783" s="14" t="s">
        <v>1466</v>
      </c>
      <c r="F2783" s="10">
        <v>281.75</v>
      </c>
      <c r="G2783" s="10"/>
      <c r="H2783" s="8" t="s">
        <v>4481</v>
      </c>
      <c r="I2783" s="14" t="s">
        <v>0</v>
      </c>
      <c r="J2783" s="20" t="s">
        <v>5208</v>
      </c>
    </row>
    <row r="2784" spans="1:10" ht="28.5" hidden="1" x14ac:dyDescent="0.25">
      <c r="A2784" s="15" t="s">
        <v>5768</v>
      </c>
      <c r="B2784" s="30" t="str">
        <f>HYPERLINK(Table1[[#This Row],[Link]], Table1[[#This Row],[Pattern w/out Hyperlink]])</f>
        <v>Paisley Brocade by Paul Smith</v>
      </c>
      <c r="C2784" s="33">
        <f t="shared" si="43"/>
        <v>27</v>
      </c>
      <c r="D2784" s="14" t="s">
        <v>23</v>
      </c>
      <c r="E2784" s="14" t="s">
        <v>1466</v>
      </c>
      <c r="F2784" s="10">
        <v>275.5</v>
      </c>
      <c r="G2784" s="10"/>
      <c r="H2784" s="8" t="s">
        <v>4497</v>
      </c>
      <c r="I2784" s="14" t="s">
        <v>0</v>
      </c>
      <c r="J2784" s="20" t="s">
        <v>5765</v>
      </c>
    </row>
    <row r="2785" spans="1:10" ht="28.5" hidden="1" x14ac:dyDescent="0.25">
      <c r="A2785" s="15" t="s">
        <v>4506</v>
      </c>
      <c r="B2785" s="30" t="str">
        <f>HYPERLINK(Table1[[#This Row],[Link]], Table1[[#This Row],[Pattern w/out Hyperlink]])</f>
        <v>Pebble Wool</v>
      </c>
      <c r="C2785" s="33">
        <f t="shared" si="43"/>
        <v>27</v>
      </c>
      <c r="D2785" s="14" t="s">
        <v>23</v>
      </c>
      <c r="E2785" s="14" t="s">
        <v>1466</v>
      </c>
      <c r="F2785" s="10">
        <v>281.75</v>
      </c>
      <c r="G2785" s="10"/>
      <c r="H2785" s="8" t="s">
        <v>4507</v>
      </c>
      <c r="I2785" s="14" t="s">
        <v>5090</v>
      </c>
      <c r="J2785" s="20" t="s">
        <v>5436</v>
      </c>
    </row>
    <row r="2786" spans="1:10" hidden="1" x14ac:dyDescent="0.25">
      <c r="A2786" s="15" t="s">
        <v>4508</v>
      </c>
      <c r="B2786" s="30" t="str">
        <f>HYPERLINK(Table1[[#This Row],[Link]], Table1[[#This Row],[Pattern w/out Hyperlink]])</f>
        <v>Pebble Wool Multi</v>
      </c>
      <c r="C2786" s="33">
        <f t="shared" si="43"/>
        <v>27</v>
      </c>
      <c r="D2786" s="14" t="s">
        <v>23</v>
      </c>
      <c r="E2786" s="14" t="s">
        <v>1466</v>
      </c>
      <c r="F2786" s="10">
        <v>281.75</v>
      </c>
      <c r="G2786" s="10"/>
      <c r="H2786" s="8" t="s">
        <v>4509</v>
      </c>
      <c r="I2786" s="14" t="s">
        <v>5090</v>
      </c>
      <c r="J2786" s="20" t="s">
        <v>5572</v>
      </c>
    </row>
    <row r="2787" spans="1:10" ht="28.5" hidden="1" x14ac:dyDescent="0.25">
      <c r="A2787" s="15" t="s">
        <v>5806</v>
      </c>
      <c r="B2787" s="30" t="str">
        <f>HYPERLINK(Table1[[#This Row],[Link]], Table1[[#This Row],[Pattern w/out Hyperlink]])</f>
        <v>Stripes by Paul Smith</v>
      </c>
      <c r="C2787" s="33">
        <f t="shared" si="43"/>
        <v>27</v>
      </c>
      <c r="D2787" s="14" t="s">
        <v>23</v>
      </c>
      <c r="E2787" s="14" t="s">
        <v>1466</v>
      </c>
      <c r="F2787" s="10">
        <v>284.75</v>
      </c>
      <c r="G2787" s="10"/>
      <c r="H2787" s="8" t="s">
        <v>4552</v>
      </c>
      <c r="I2787" s="14" t="s">
        <v>0</v>
      </c>
      <c r="J2787" s="20" t="s">
        <v>5621</v>
      </c>
    </row>
    <row r="2788" spans="1:10" hidden="1" x14ac:dyDescent="0.25">
      <c r="A2788" s="15" t="s">
        <v>8183</v>
      </c>
      <c r="B2788" s="30" t="str">
        <f>HYPERLINK(Table1[[#This Row],[Link]], Table1[[#This Row],[Pattern w/out Hyperlink]])</f>
        <v>Cato, 1961</v>
      </c>
      <c r="C2788" s="14">
        <f t="shared" si="43"/>
        <v>28</v>
      </c>
      <c r="D2788" s="14" t="s">
        <v>2668</v>
      </c>
      <c r="E2788" s="14" t="s">
        <v>1466</v>
      </c>
      <c r="F2788" s="10">
        <v>290.75</v>
      </c>
      <c r="G2788" s="10"/>
      <c r="H2788" s="8" t="s">
        <v>8184</v>
      </c>
      <c r="I2788" s="14" t="s">
        <v>5090</v>
      </c>
      <c r="J2788" s="20" t="s">
        <v>8185</v>
      </c>
    </row>
    <row r="2789" spans="1:10" ht="28.5" hidden="1" x14ac:dyDescent="0.25">
      <c r="A2789" s="15" t="s">
        <v>8248</v>
      </c>
      <c r="B2789" s="30" t="str">
        <f>HYPERLINK(Table1[[#This Row],[Link]], Table1[[#This Row],[Pattern w/out Hyperlink]])</f>
        <v>Dynamic, 1971</v>
      </c>
      <c r="C2789" s="14">
        <f t="shared" si="43"/>
        <v>28</v>
      </c>
      <c r="D2789" s="14" t="s">
        <v>2668</v>
      </c>
      <c r="E2789" s="14" t="s">
        <v>1466</v>
      </c>
      <c r="F2789" s="10">
        <v>290.25</v>
      </c>
      <c r="G2789" s="10"/>
      <c r="H2789" s="8" t="s">
        <v>8249</v>
      </c>
      <c r="I2789" s="14" t="s">
        <v>0</v>
      </c>
      <c r="J2789" s="20" t="s">
        <v>8250</v>
      </c>
    </row>
    <row r="2790" spans="1:10" ht="28.5" hidden="1" x14ac:dyDescent="0.25">
      <c r="A2790" s="15" t="s">
        <v>7779</v>
      </c>
      <c r="B2790" s="30" t="str">
        <f>HYPERLINK(Table1[[#This Row],[Link]], Table1[[#This Row],[Pattern w/out Hyperlink]])</f>
        <v>Beyond by Jacob Hasimoto</v>
      </c>
      <c r="C2790" s="14">
        <f t="shared" si="43"/>
        <v>28</v>
      </c>
      <c r="D2790" s="14" t="s">
        <v>23</v>
      </c>
      <c r="E2790" s="14" t="s">
        <v>1466</v>
      </c>
      <c r="F2790" s="10">
        <v>288.75</v>
      </c>
      <c r="G2790" s="10"/>
      <c r="H2790" s="8" t="s">
        <v>7780</v>
      </c>
      <c r="I2790" s="14" t="s">
        <v>0</v>
      </c>
      <c r="J2790" s="20" t="s">
        <v>5780</v>
      </c>
    </row>
    <row r="2791" spans="1:10" hidden="1" x14ac:dyDescent="0.25">
      <c r="A2791" s="15" t="s">
        <v>4487</v>
      </c>
      <c r="B2791" s="30" t="str">
        <f>HYPERLINK(Table1[[#This Row],[Link]], Table1[[#This Row],[Pattern w/out Hyperlink]])</f>
        <v>Monk's Wool</v>
      </c>
      <c r="C2791" s="33">
        <f t="shared" si="43"/>
        <v>28</v>
      </c>
      <c r="D2791" s="14" t="s">
        <v>23</v>
      </c>
      <c r="E2791" s="14" t="s">
        <v>1466</v>
      </c>
      <c r="F2791" s="10">
        <v>294.5</v>
      </c>
      <c r="G2791" s="10"/>
      <c r="H2791" s="8" t="s">
        <v>4488</v>
      </c>
      <c r="I2791" s="14" t="s">
        <v>5090</v>
      </c>
      <c r="J2791" s="20" t="s">
        <v>5754</v>
      </c>
    </row>
    <row r="2792" spans="1:10" hidden="1" x14ac:dyDescent="0.25">
      <c r="A2792" s="15" t="s">
        <v>5762</v>
      </c>
      <c r="B2792" s="30" t="str">
        <f>HYPERLINK(Table1[[#This Row],[Link]], Table1[[#This Row],[Pattern w/out Hyperlink]])</f>
        <v>Ottoman Stripe by Paul Smith</v>
      </c>
      <c r="C2792" s="33">
        <f t="shared" si="43"/>
        <v>28</v>
      </c>
      <c r="D2792" s="14" t="s">
        <v>23</v>
      </c>
      <c r="E2792" s="14" t="s">
        <v>1466</v>
      </c>
      <c r="F2792" s="10">
        <v>288.75</v>
      </c>
      <c r="G2792" s="10"/>
      <c r="H2792" s="8" t="s">
        <v>4493</v>
      </c>
      <c r="I2792" s="14" t="s">
        <v>0</v>
      </c>
      <c r="J2792" s="20" t="s">
        <v>5621</v>
      </c>
    </row>
    <row r="2793" spans="1:10" hidden="1" x14ac:dyDescent="0.25">
      <c r="A2793" s="15" t="s">
        <v>3199</v>
      </c>
      <c r="B2793" s="5" t="str">
        <f>HYPERLINK(Table1[[#This Row],[Link]], Table1[[#This Row],[Pattern w/out Hyperlink]])</f>
        <v>Tech Weave</v>
      </c>
      <c r="C2793" s="33">
        <f t="shared" si="43"/>
        <v>28</v>
      </c>
      <c r="D2793" s="14" t="s">
        <v>28</v>
      </c>
      <c r="E2793" s="14" t="s">
        <v>1466</v>
      </c>
      <c r="F2793" s="10">
        <f>Table1[[#This Row],[USD Pricing]]*Exchange!$A$1</f>
        <v>288.39999999999998</v>
      </c>
      <c r="G2793" s="10">
        <v>206</v>
      </c>
      <c r="H2793" s="8" t="s">
        <v>6460</v>
      </c>
      <c r="I2793" s="14" t="s">
        <v>0</v>
      </c>
      <c r="J2793" s="20" t="s">
        <v>6007</v>
      </c>
    </row>
    <row r="2794" spans="1:10" ht="28.5" hidden="1" x14ac:dyDescent="0.25">
      <c r="A2794" s="15" t="s">
        <v>8220</v>
      </c>
      <c r="B2794" s="30" t="str">
        <f>HYPERLINK(Table1[[#This Row],[Link]], Table1[[#This Row],[Pattern w/out Hyperlink]])</f>
        <v>Cummings by Rodarte</v>
      </c>
      <c r="C2794" s="14">
        <f t="shared" si="43"/>
        <v>29</v>
      </c>
      <c r="D2794" s="14" t="s">
        <v>2668</v>
      </c>
      <c r="E2794" s="14" t="s">
        <v>1466</v>
      </c>
      <c r="F2794" s="10">
        <v>300</v>
      </c>
      <c r="G2794" s="10"/>
      <c r="H2794" s="8" t="s">
        <v>8221</v>
      </c>
      <c r="I2794" s="14" t="s">
        <v>0</v>
      </c>
      <c r="J2794" s="20" t="s">
        <v>8222</v>
      </c>
    </row>
    <row r="2795" spans="1:10" ht="57" hidden="1" x14ac:dyDescent="0.25">
      <c r="A2795" s="15" t="s">
        <v>4515</v>
      </c>
      <c r="B2795" s="30" t="str">
        <f>HYPERLINK(Table1[[#This Row],[Link]], Table1[[#This Row],[Pattern w/out Hyperlink]])</f>
        <v>Pressed Linen</v>
      </c>
      <c r="C2795" s="33">
        <f t="shared" si="43"/>
        <v>29</v>
      </c>
      <c r="D2795" s="14" t="s">
        <v>23</v>
      </c>
      <c r="E2795" s="14" t="s">
        <v>1466</v>
      </c>
      <c r="F2795" s="10">
        <v>304.25</v>
      </c>
      <c r="G2795" s="10"/>
      <c r="H2795" s="8" t="s">
        <v>4516</v>
      </c>
      <c r="I2795" s="14" t="s">
        <v>1598</v>
      </c>
      <c r="J2795" s="20" t="s">
        <v>5778</v>
      </c>
    </row>
    <row r="2796" spans="1:10" hidden="1" x14ac:dyDescent="0.25">
      <c r="A2796" s="15" t="s">
        <v>3336</v>
      </c>
      <c r="B2796" s="30" t="str">
        <f>HYPERLINK(Table1[[#This Row],[Link]], Table1[[#This Row],[Pattern w/out Hyperlink]])</f>
        <v>Imperial Mohair</v>
      </c>
      <c r="C2796" s="33">
        <f t="shared" si="43"/>
        <v>29</v>
      </c>
      <c r="D2796" s="14" t="s">
        <v>28</v>
      </c>
      <c r="E2796" s="14" t="s">
        <v>1466</v>
      </c>
      <c r="F2796" s="10">
        <f>Table1[[#This Row],[USD Pricing]]*Exchange!$A$1</f>
        <v>301.7</v>
      </c>
      <c r="G2796" s="10">
        <v>215.5</v>
      </c>
      <c r="H2796" s="8" t="s">
        <v>6944</v>
      </c>
      <c r="I2796" s="14" t="s">
        <v>5090</v>
      </c>
      <c r="J2796" s="20" t="s">
        <v>5214</v>
      </c>
    </row>
    <row r="2797" spans="1:10" hidden="1" x14ac:dyDescent="0.25">
      <c r="A2797" s="15" t="s">
        <v>8344</v>
      </c>
      <c r="B2797" s="30" t="str">
        <f>HYPERLINK(Table1[[#This Row],[Link]], Table1[[#This Row],[Pattern w/out Hyperlink]])</f>
        <v>North Island</v>
      </c>
      <c r="C2797" s="14">
        <f t="shared" si="43"/>
        <v>30</v>
      </c>
      <c r="D2797" s="14" t="s">
        <v>2668</v>
      </c>
      <c r="E2797" s="14" t="s">
        <v>1466</v>
      </c>
      <c r="F2797" s="10">
        <v>311.5</v>
      </c>
      <c r="G2797" s="10"/>
      <c r="H2797" s="8" t="s">
        <v>8345</v>
      </c>
      <c r="I2797" s="14" t="s">
        <v>5090</v>
      </c>
      <c r="J2797" s="20" t="s">
        <v>6027</v>
      </c>
    </row>
    <row r="2798" spans="1:10" ht="42.75" hidden="1" x14ac:dyDescent="0.25">
      <c r="A2798" s="15" t="s">
        <v>8390</v>
      </c>
      <c r="B2798" s="30" t="str">
        <f>HYPERLINK(Table1[[#This Row],[Link]], Table1[[#This Row],[Pattern w/out Hyperlink]])</f>
        <v>Sandis by Proenza Schouler</v>
      </c>
      <c r="C2798" s="14">
        <f t="shared" si="43"/>
        <v>30</v>
      </c>
      <c r="D2798" s="14" t="s">
        <v>2668</v>
      </c>
      <c r="E2798" s="14" t="s">
        <v>1466</v>
      </c>
      <c r="F2798" s="10">
        <v>307.25</v>
      </c>
      <c r="G2798" s="10"/>
      <c r="H2798" s="8" t="s">
        <v>8391</v>
      </c>
      <c r="I2798" s="14" t="s">
        <v>0</v>
      </c>
      <c r="J2798" s="20" t="s">
        <v>8392</v>
      </c>
    </row>
    <row r="2799" spans="1:10" ht="28.5" hidden="1" x14ac:dyDescent="0.25">
      <c r="A2799" s="15" t="s">
        <v>5803</v>
      </c>
      <c r="B2799" s="30" t="str">
        <f>HYPERLINK(Table1[[#This Row],[Link]], Table1[[#This Row],[Pattern w/out Hyperlink]])</f>
        <v>Songbird by Paul Smith</v>
      </c>
      <c r="C2799" s="33">
        <f t="shared" si="43"/>
        <v>30</v>
      </c>
      <c r="D2799" s="14" t="s">
        <v>23</v>
      </c>
      <c r="E2799" s="14" t="s">
        <v>1466</v>
      </c>
      <c r="F2799" s="10">
        <v>314.25</v>
      </c>
      <c r="G2799" s="10"/>
      <c r="H2799" s="8" t="s">
        <v>4548</v>
      </c>
      <c r="I2799" s="14" t="s">
        <v>0</v>
      </c>
      <c r="J2799" s="20" t="s">
        <v>5306</v>
      </c>
    </row>
    <row r="2800" spans="1:10" ht="28.5" hidden="1" x14ac:dyDescent="0.25">
      <c r="A2800" s="15" t="s">
        <v>8235</v>
      </c>
      <c r="B2800" s="30" t="str">
        <f>HYPERLINK(Table1[[#This Row],[Link]], Table1[[#This Row],[Pattern w/out Hyperlink]])</f>
        <v>Digi Velvet by Maria Cornejo</v>
      </c>
      <c r="C2800" s="14">
        <f t="shared" si="43"/>
        <v>31</v>
      </c>
      <c r="D2800" s="14" t="s">
        <v>2668</v>
      </c>
      <c r="E2800" s="14" t="s">
        <v>1466</v>
      </c>
      <c r="F2800" s="10">
        <v>324.75</v>
      </c>
      <c r="G2800" s="10"/>
      <c r="H2800" s="8" t="s">
        <v>8236</v>
      </c>
      <c r="I2800" s="14" t="s">
        <v>0</v>
      </c>
      <c r="J2800" s="20" t="s">
        <v>8237</v>
      </c>
    </row>
    <row r="2801" spans="1:10" ht="28.5" hidden="1" x14ac:dyDescent="0.25">
      <c r="A2801" s="15" t="s">
        <v>8647</v>
      </c>
      <c r="B2801" s="30" t="str">
        <f>HYPERLINK(Table1[[#This Row],[Link]], Table1[[#This Row],[Pattern w/out Hyperlink]])</f>
        <v>Navigate</v>
      </c>
      <c r="C2801" s="14">
        <f t="shared" si="43"/>
        <v>31</v>
      </c>
      <c r="D2801" s="14" t="s">
        <v>8491</v>
      </c>
      <c r="E2801" s="14" t="s">
        <v>1466</v>
      </c>
      <c r="F2801" s="10">
        <v>322</v>
      </c>
      <c r="G2801" s="10"/>
      <c r="H2801" s="8" t="s">
        <v>8648</v>
      </c>
      <c r="I2801" s="14" t="s">
        <v>0</v>
      </c>
      <c r="J2801" s="20" t="s">
        <v>5208</v>
      </c>
    </row>
    <row r="2802" spans="1:10" hidden="1" x14ac:dyDescent="0.25">
      <c r="A2802" s="15" t="s">
        <v>5641</v>
      </c>
      <c r="B2802" s="30" t="str">
        <f>HYPERLINK(Table1[[#This Row],[Link]], Table1[[#This Row],[Pattern w/out Hyperlink]])</f>
        <v>Big Stripe by Paul Smith</v>
      </c>
      <c r="C2802" s="33">
        <f t="shared" si="43"/>
        <v>31</v>
      </c>
      <c r="D2802" s="14" t="s">
        <v>23</v>
      </c>
      <c r="E2802" s="14" t="s">
        <v>1466</v>
      </c>
      <c r="F2802" s="10">
        <v>322.75</v>
      </c>
      <c r="G2802" s="10"/>
      <c r="H2802" s="8" t="s">
        <v>4347</v>
      </c>
      <c r="I2802" s="14" t="s">
        <v>0</v>
      </c>
      <c r="J2802" s="20" t="s">
        <v>5555</v>
      </c>
    </row>
    <row r="2803" spans="1:10" hidden="1" x14ac:dyDescent="0.25">
      <c r="A2803" s="15" t="s">
        <v>5642</v>
      </c>
      <c r="B2803" s="30" t="str">
        <f>HYPERLINK(Table1[[#This Row],[Link]], Table1[[#This Row],[Pattern w/out Hyperlink]])</f>
        <v>Blended Strip by Paul Smith</v>
      </c>
      <c r="C2803" s="33">
        <f t="shared" si="43"/>
        <v>31</v>
      </c>
      <c r="D2803" s="14" t="s">
        <v>23</v>
      </c>
      <c r="E2803" s="14" t="s">
        <v>1466</v>
      </c>
      <c r="F2803" s="10">
        <v>319.75</v>
      </c>
      <c r="G2803" s="10"/>
      <c r="H2803" s="8" t="s">
        <v>4350</v>
      </c>
      <c r="I2803" s="14" t="s">
        <v>0</v>
      </c>
      <c r="J2803" s="20" t="s">
        <v>5567</v>
      </c>
    </row>
    <row r="2804" spans="1:10" hidden="1" x14ac:dyDescent="0.25">
      <c r="A2804" s="15" t="s">
        <v>5682</v>
      </c>
      <c r="B2804" s="30" t="str">
        <f>HYPERLINK(Table1[[#This Row],[Link]], Table1[[#This Row],[Pattern w/out Hyperlink]])</f>
        <v>Epingle Stripe by Paul Smith</v>
      </c>
      <c r="C2804" s="33">
        <f t="shared" si="43"/>
        <v>31</v>
      </c>
      <c r="D2804" s="14" t="s">
        <v>23</v>
      </c>
      <c r="E2804" s="14" t="s">
        <v>1466</v>
      </c>
      <c r="F2804" s="10">
        <v>322.75</v>
      </c>
      <c r="G2804" s="10"/>
      <c r="H2804" s="8" t="s">
        <v>4399</v>
      </c>
      <c r="I2804" s="14" t="s">
        <v>0</v>
      </c>
      <c r="J2804" s="20" t="s">
        <v>5567</v>
      </c>
    </row>
    <row r="2805" spans="1:10" ht="28.5" hidden="1" x14ac:dyDescent="0.25">
      <c r="A2805" s="15" t="s">
        <v>5793</v>
      </c>
      <c r="B2805" s="30" t="str">
        <f>HYPERLINK(Table1[[#This Row],[Link]], Table1[[#This Row],[Pattern w/out Hyperlink]])</f>
        <v>Sequential Stripe by Paul Smith</v>
      </c>
      <c r="C2805" s="33">
        <f t="shared" si="43"/>
        <v>31</v>
      </c>
      <c r="D2805" s="14" t="s">
        <v>23</v>
      </c>
      <c r="E2805" s="14" t="s">
        <v>1466</v>
      </c>
      <c r="F2805" s="10">
        <v>319.75</v>
      </c>
      <c r="G2805" s="10"/>
      <c r="H2805" s="8" t="s">
        <v>4538</v>
      </c>
      <c r="I2805" s="14" t="s">
        <v>0</v>
      </c>
      <c r="J2805" s="20" t="s">
        <v>5621</v>
      </c>
    </row>
    <row r="2806" spans="1:10" hidden="1" x14ac:dyDescent="0.25">
      <c r="A2806" s="15" t="s">
        <v>5824</v>
      </c>
      <c r="B2806" s="30" t="str">
        <f>HYPERLINK(Table1[[#This Row],[Link]], Table1[[#This Row],[Pattern w/out Hyperlink]])</f>
        <v>Velvet Stripe by Paul Smith</v>
      </c>
      <c r="C2806" s="33">
        <f t="shared" si="43"/>
        <v>31</v>
      </c>
      <c r="D2806" s="14" t="s">
        <v>23</v>
      </c>
      <c r="E2806" s="14" t="s">
        <v>1466</v>
      </c>
      <c r="F2806" s="10">
        <v>319.75</v>
      </c>
      <c r="G2806" s="10"/>
      <c r="H2806" s="8" t="s">
        <v>4587</v>
      </c>
      <c r="I2806" s="14" t="s">
        <v>0</v>
      </c>
      <c r="J2806" s="20" t="s">
        <v>5567</v>
      </c>
    </row>
    <row r="2807" spans="1:10" hidden="1" x14ac:dyDescent="0.25">
      <c r="A2807" s="15" t="s">
        <v>4594</v>
      </c>
      <c r="B2807" s="30" t="str">
        <f>HYPERLINK(Table1[[#This Row],[Link]], Table1[[#This Row],[Pattern w/out Hyperlink]])</f>
        <v>Wool Velvet</v>
      </c>
      <c r="C2807" s="33">
        <f t="shared" si="43"/>
        <v>31</v>
      </c>
      <c r="D2807" s="14" t="s">
        <v>23</v>
      </c>
      <c r="E2807" s="14" t="s">
        <v>1466</v>
      </c>
      <c r="F2807" s="10">
        <v>324</v>
      </c>
      <c r="G2807" s="10"/>
      <c r="H2807" s="8" t="s">
        <v>4595</v>
      </c>
      <c r="I2807" s="14" t="s">
        <v>1598</v>
      </c>
      <c r="J2807" s="20" t="s">
        <v>5208</v>
      </c>
    </row>
    <row r="2808" spans="1:10" hidden="1" x14ac:dyDescent="0.25">
      <c r="A2808" s="15" t="s">
        <v>8158</v>
      </c>
      <c r="B2808" s="30" t="str">
        <f>HYPERLINK(Table1[[#This Row],[Link]], Table1[[#This Row],[Pattern w/out Hyperlink]])</f>
        <v>Bella</v>
      </c>
      <c r="C2808" s="14" t="str">
        <f t="shared" si="43"/>
        <v/>
      </c>
      <c r="D2808" s="14" t="s">
        <v>2668</v>
      </c>
      <c r="E2808" s="14" t="s">
        <v>1466</v>
      </c>
      <c r="F2808" s="10">
        <v>349.5</v>
      </c>
      <c r="G2808" s="10"/>
      <c r="H2808" s="8" t="s">
        <v>8159</v>
      </c>
      <c r="I2808" s="14" t="s">
        <v>1598</v>
      </c>
      <c r="J2808" s="20" t="s">
        <v>8160</v>
      </c>
    </row>
    <row r="2809" spans="1:10" hidden="1" x14ac:dyDescent="0.25">
      <c r="A2809" s="15" t="s">
        <v>8173</v>
      </c>
      <c r="B2809" s="30" t="str">
        <f>HYPERLINK(Table1[[#This Row],[Link]], Table1[[#This Row],[Pattern w/out Hyperlink]])</f>
        <v>Byron by Rodarte</v>
      </c>
      <c r="C2809" s="14" t="str">
        <f t="shared" si="43"/>
        <v/>
      </c>
      <c r="D2809" s="14" t="s">
        <v>2668</v>
      </c>
      <c r="E2809" s="14" t="s">
        <v>1466</v>
      </c>
      <c r="F2809" s="10">
        <v>352.25</v>
      </c>
      <c r="G2809" s="10"/>
      <c r="H2809" s="8" t="s">
        <v>8174</v>
      </c>
      <c r="I2809" s="14" t="s">
        <v>0</v>
      </c>
      <c r="J2809" s="20" t="s">
        <v>8175</v>
      </c>
    </row>
    <row r="2810" spans="1:10" ht="28.5" hidden="1" x14ac:dyDescent="0.25">
      <c r="A2810" s="15" t="s">
        <v>8223</v>
      </c>
      <c r="B2810" s="30" t="str">
        <f>HYPERLINK(Table1[[#This Row],[Link]], Table1[[#This Row],[Pattern w/out Hyperlink]])</f>
        <v>Currents</v>
      </c>
      <c r="C2810" s="14" t="str">
        <f>IF(J2810&lt;=$L$1,$K$1,IF(AND(J2810&gt;=$L$2,J2810&lt;=$M$2),$K$2,IF(AND(J2810&gt;=$L$3,J2810&lt;=$M$3),$K$3,IF(AND(J2810&gt;=$L$4,J2810&lt;=$M$4),$K$4,IF(AND(J2810&gt;=$L$5,J2810&lt;=$M$5),$K$5,IF(AND(J2810&gt;=$L$6,J2810&lt;=$M$6),$K$6,IF(AND(J2810&gt;=$L$7,J2810&lt;=$M$7),$K$7,IF(AND(J2810&gt;=$L$8,J2810&lt;=$M$8),$K$8,IF(AND(J2810&gt;=$L$9,J2810&lt;=$M$9),$K$9,IF(AND(J2810&gt;$L$10,J2810&lt;=$M$10),$K$10,IF(AND(J2810&gt;=$L$11,J2810&lt;=$M$11),$K$11,IF(AND(J2810&gt;=$L$12,J2810&lt;=$M$12),$K$12,IF(AND(J2810&gt;=$L$13,J2810&lt;=$M$13),$K$13,IF(AND(J2810&gt;=$L$14,J2810&lt;=$M$14),$K$14,IF(AND(J2810&gt;=$L$15,J2810&lt;=$M$15),$K$15,IF(AND(J2810&gt;=$L$16,J2810&lt;=$M$16),$K$16,IF(AND(J2810&gt;=$L$17,J2810&lt;=$M$17),$K$17,IF(AND(J2810&gt;=$L$18,J2810&lt;=$M$18),$K$18,IF(AND(J2810&gt;=$L$19,J2810&lt;=$M$19),$K$19,IF(AND(J2810&gt;=$L$20,J2810&lt;=$M$20),$K$20,IF(AND(J2810&gt;=$L$21,J2810&lt;=$M$21),$K$21,IF(AND(J2810&gt;=$L$22,J2810&lt;=$M$22),$K$22,IF(AND(J2810&gt;=$L$23,J2810&lt;=$M$23),$K$23,IF(AND(J2810&gt;=$L$24,J2810&lt;=$M$24),$K$24,IF(AND(J2810&gt;=$L$25,J2810&lt;=$M$25),$K$25,IF(AND(J2810&gt;=$L$26,J2810&lt;=$M$26),$K$26,IF(AND(J2810&gt;=$L$27,J2810&lt;=$M$27),$K$27,IF(AND(J2810&gt;=$L$28,J2810&lt;=$M$28),$K$28,IF(AND(J2810&gt;=$L$29,J2810&lt;=$M$29),$K$29,IF(AND(J2810&gt;=$L$30,J2810&lt;=$M$30),$K$30,IF(AND(J2810&gt;=$L$31,J2810&lt;=$M$31),$K$31,IF(AND(J2810&gt;=$L$32,J2810&lt;=$M$32),$K$32,""))))))))))))))))))))))))))))))))</f>
        <v/>
      </c>
      <c r="D2810" s="14" t="s">
        <v>2668</v>
      </c>
      <c r="E2810" s="14" t="s">
        <v>1466</v>
      </c>
      <c r="F2810" s="10">
        <v>94.5</v>
      </c>
      <c r="G2810" s="10"/>
      <c r="H2810" s="8" t="s">
        <v>8225</v>
      </c>
      <c r="I2810" s="14" t="s">
        <v>0</v>
      </c>
      <c r="J2810" s="10" t="s">
        <v>8224</v>
      </c>
    </row>
    <row r="2811" spans="1:10" hidden="1" x14ac:dyDescent="0.25">
      <c r="A2811" s="15" t="s">
        <v>8230</v>
      </c>
      <c r="B2811" s="30" t="str">
        <f>HYPERLINK(Table1[[#This Row],[Link]], Table1[[#This Row],[Pattern w/out Hyperlink]])</f>
        <v>Day Tripper</v>
      </c>
      <c r="C2811" s="14" t="str">
        <f>IF(J2811&lt;=$L$1,$K$1,IF(AND(J2811&gt;=$L$2,J2811&lt;=$M$2),$K$2,IF(AND(J2811&gt;=$L$3,J2811&lt;=$M$3),$K$3,IF(AND(J2811&gt;=$L$4,J2811&lt;=$M$4),$K$4,IF(AND(J2811&gt;=$L$5,J2811&lt;=$M$5),$K$5,IF(AND(J2811&gt;=$L$6,J2811&lt;=$M$6),$K$6,IF(AND(J2811&gt;=$L$7,J2811&lt;=$M$7),$K$7,IF(AND(J2811&gt;=$L$8,J2811&lt;=$M$8),$K$8,IF(AND(J2811&gt;=$L$9,J2811&lt;=$M$9),$K$9,IF(AND(J2811&gt;$L$10,J2811&lt;=$M$10),$K$10,IF(AND(J2811&gt;=$L$11,J2811&lt;=$M$11),$K$11,IF(AND(J2811&gt;=$L$12,J2811&lt;=$M$12),$K$12,IF(AND(J2811&gt;=$L$13,J2811&lt;=$M$13),$K$13,IF(AND(J2811&gt;=$L$14,J2811&lt;=$M$14),$K$14,IF(AND(J2811&gt;=$L$15,J2811&lt;=$M$15),$K$15,IF(AND(J2811&gt;=$L$16,J2811&lt;=$M$16),$K$16,IF(AND(J2811&gt;=$L$17,J2811&lt;=$M$17),$K$17,IF(AND(J2811&gt;=$L$18,J2811&lt;=$M$18),$K$18,IF(AND(J2811&gt;=$L$19,J2811&lt;=$M$19),$K$19,IF(AND(J2811&gt;=$L$20,J2811&lt;=$M$20),$K$20,IF(AND(J2811&gt;=$L$21,J2811&lt;=$M$21),$K$21,IF(AND(J2811&gt;=$L$22,J2811&lt;=$M$22),$K$22,IF(AND(J2811&gt;=$L$23,J2811&lt;=$M$23),$K$23,IF(AND(J2811&gt;=$L$24,J2811&lt;=$M$24),$K$24,IF(AND(J2811&gt;=$L$25,J2811&lt;=$M$25),$K$25,IF(AND(J2811&gt;=$L$26,J2811&lt;=$M$26),$K$26,IF(AND(J2811&gt;=$L$27,J2811&lt;=$M$27),$K$27,IF(AND(J2811&gt;=$L$28,J2811&lt;=$M$28),$K$28,IF(AND(J2811&gt;=$L$29,J2811&lt;=$M$29),$K$29,IF(AND(J2811&gt;=$L$30,J2811&lt;=$M$30),$K$30,IF(AND(J2811&gt;=$L$31,J2811&lt;=$M$31),$K$31,IF(AND(J2811&gt;=$L$32,J2811&lt;=$M$32),$K$32,""))))))))))))))))))))))))))))))))</f>
        <v/>
      </c>
      <c r="D2811" s="14" t="s">
        <v>2668</v>
      </c>
      <c r="E2811" s="14" t="s">
        <v>1466</v>
      </c>
      <c r="F2811" s="10">
        <v>71.25</v>
      </c>
      <c r="G2811" s="10"/>
      <c r="H2811" s="8" t="s">
        <v>8232</v>
      </c>
      <c r="I2811" s="14" t="s">
        <v>1598</v>
      </c>
      <c r="J2811" s="10" t="s">
        <v>8231</v>
      </c>
    </row>
    <row r="2812" spans="1:10" ht="28.5" hidden="1" x14ac:dyDescent="0.25">
      <c r="A2812" s="15" t="s">
        <v>8241</v>
      </c>
      <c r="B2812" s="30" t="str">
        <f>HYPERLINK(Table1[[#This Row],[Link]], Table1[[#This Row],[Pattern w/out Hyperlink]])</f>
        <v>Doily by Nick Cave</v>
      </c>
      <c r="C2812" s="14" t="str">
        <f t="shared" ref="C2812:C2843" si="44">IF(F2812&lt;=$L$1,$K$1,IF(AND(F2812&gt;=$L$2,F2812&lt;=$M$2),$K$2,IF(AND(F2812&gt;=$L$3,F2812&lt;=$M$3),$K$3,IF(AND(F2812&gt;=$L$4,F2812&lt;=$M$4),$K$4,IF(AND(F2812&gt;=$L$5,F2812&lt;=$M$5),$K$5,IF(AND(F2812&gt;=$L$6,F2812&lt;=$M$6),$K$6,IF(AND(F2812&gt;=$L$7,F2812&lt;=$M$7),$K$7,IF(AND(F2812&gt;=$L$8,F2812&lt;=$M$8),$K$8,IF(AND(F2812&gt;=$L$9,F2812&lt;=$M$9),$K$9,IF(AND(F2812&gt;$L$10,F2812&lt;=$M$10),$K$10,IF(AND(F2812&gt;=$L$11,F2812&lt;=$M$11),$K$11,IF(AND(F2812&gt;=$L$12,F2812&lt;=$M$12),$K$12,IF(AND(F2812&gt;=$L$13,F2812&lt;=$M$13),$K$13,IF(AND(F2812&gt;=$L$14,F2812&lt;=$M$14),$K$14,IF(AND(F2812&gt;=$L$15,F2812&lt;=$M$15),$K$15,IF(AND(F2812&gt;=$L$16,F2812&lt;=$M$16),$K$16,IF(AND(F2812&gt;=$L$17,F2812&lt;=$M$17),$K$17,IF(AND(F2812&gt;=$L$18,F2812&lt;=$M$18),$K$18,IF(AND(F2812&gt;=$L$19,F2812&lt;=$M$19),$K$19,IF(AND(F2812&gt;=$L$20,F2812&lt;=$M$20),$K$20,IF(AND(F2812&gt;=$L$21,F2812&lt;=$M$21),$K$21,IF(AND(F2812&gt;=$L$22,F2812&lt;=$M$22),$K$22,IF(AND(F2812&gt;=$L$23,F2812&lt;=$M$23),$K$23,IF(AND(F2812&gt;=$L$24,F2812&lt;=$M$24),$K$24,IF(AND(F2812&gt;=$L$25,F2812&lt;=$M$25),$K$25,IF(AND(F2812&gt;=$L$26,F2812&lt;=$M$26),$K$26,IF(AND(F2812&gt;=$L$27,F2812&lt;=$M$27),$K$27,IF(AND(F2812&gt;=$L$28,F2812&lt;=$M$28),$K$28,IF(AND(F2812&gt;=$L$29,F2812&lt;=$M$29),$K$29,IF(AND(F2812&gt;=$L$30,F2812&lt;=$M$30),$K$30,IF(AND(F2812&gt;=$L$31,F2812&lt;=$M$31),$K$31,IF(AND(F2812&gt;=$L$32,F2812&lt;=$M$32),$K$32,""))))))))))))))))))))))))))))))))</f>
        <v/>
      </c>
      <c r="D2812" s="14" t="s">
        <v>2668</v>
      </c>
      <c r="E2812" s="14" t="s">
        <v>1466</v>
      </c>
      <c r="F2812" s="10">
        <v>364.25</v>
      </c>
      <c r="G2812" s="10"/>
      <c r="H2812" s="8" t="s">
        <v>8242</v>
      </c>
      <c r="I2812" s="14" t="s">
        <v>0</v>
      </c>
      <c r="J2812" s="20" t="s">
        <v>5277</v>
      </c>
    </row>
    <row r="2813" spans="1:10" ht="28.5" hidden="1" x14ac:dyDescent="0.25">
      <c r="A2813" s="15" t="s">
        <v>8302</v>
      </c>
      <c r="B2813" s="30" t="str">
        <f>HYPERLINK(Table1[[#This Row],[Link]], Table1[[#This Row],[Pattern w/out Hyperlink]])</f>
        <v>Ita by Maria Cornejo</v>
      </c>
      <c r="C2813" s="14" t="str">
        <f t="shared" si="44"/>
        <v/>
      </c>
      <c r="D2813" s="14" t="s">
        <v>2668</v>
      </c>
      <c r="E2813" s="14" t="s">
        <v>1466</v>
      </c>
      <c r="F2813" s="10">
        <v>449.5</v>
      </c>
      <c r="G2813" s="10"/>
      <c r="H2813" s="8" t="s">
        <v>8303</v>
      </c>
      <c r="I2813" s="14" t="s">
        <v>0</v>
      </c>
      <c r="J2813" s="20" t="s">
        <v>5208</v>
      </c>
    </row>
    <row r="2814" spans="1:10" ht="28.5" hidden="1" x14ac:dyDescent="0.25">
      <c r="A2814" s="15" t="s">
        <v>8316</v>
      </c>
      <c r="B2814" s="30" t="str">
        <f>HYPERLINK(Table1[[#This Row],[Link]], Table1[[#This Row],[Pattern w/out Hyperlink]])</f>
        <v>Knoll Velvet, 1970</v>
      </c>
      <c r="C2814" s="14" t="str">
        <f t="shared" si="44"/>
        <v/>
      </c>
      <c r="D2814" s="14" t="s">
        <v>2668</v>
      </c>
      <c r="E2814" s="14" t="s">
        <v>1466</v>
      </c>
      <c r="F2814" s="10">
        <v>342.5</v>
      </c>
      <c r="G2814" s="10"/>
      <c r="H2814" s="8" t="s">
        <v>8317</v>
      </c>
      <c r="I2814" s="14" t="s">
        <v>1598</v>
      </c>
      <c r="J2814" s="20" t="s">
        <v>5214</v>
      </c>
    </row>
    <row r="2815" spans="1:10" ht="28.5" hidden="1" x14ac:dyDescent="0.25">
      <c r="A2815" s="15" t="s">
        <v>8318</v>
      </c>
      <c r="B2815" s="30" t="str">
        <f>HYPERLINK(Table1[[#This Row],[Link]], Table1[[#This Row],[Pattern w/out Hyperlink]])</f>
        <v>Limani</v>
      </c>
      <c r="C2815" s="14" t="str">
        <f t="shared" si="44"/>
        <v/>
      </c>
      <c r="D2815" s="14" t="s">
        <v>2668</v>
      </c>
      <c r="E2815" s="14" t="s">
        <v>1466</v>
      </c>
      <c r="F2815" s="10">
        <v>419.25</v>
      </c>
      <c r="G2815" s="10"/>
      <c r="H2815" s="8" t="s">
        <v>8319</v>
      </c>
      <c r="I2815" s="14" t="s">
        <v>5090</v>
      </c>
      <c r="J2815" s="20" t="s">
        <v>5214</v>
      </c>
    </row>
    <row r="2816" spans="1:10" ht="28.5" hidden="1" x14ac:dyDescent="0.25">
      <c r="A2816" s="15" t="s">
        <v>8325</v>
      </c>
      <c r="B2816" s="30" t="str">
        <f>HYPERLINK(Table1[[#This Row],[Link]], Table1[[#This Row],[Pattern w/out Hyperlink]])</f>
        <v>Lowell by Rodarte</v>
      </c>
      <c r="C2816" s="14" t="str">
        <f t="shared" si="44"/>
        <v/>
      </c>
      <c r="D2816" s="14" t="s">
        <v>2668</v>
      </c>
      <c r="E2816" s="14" t="s">
        <v>1466</v>
      </c>
      <c r="F2816" s="10">
        <v>601.5</v>
      </c>
      <c r="G2816" s="10"/>
      <c r="H2816" s="8" t="s">
        <v>8326</v>
      </c>
      <c r="I2816" s="14" t="s">
        <v>5090</v>
      </c>
      <c r="J2816" s="20" t="s">
        <v>8328</v>
      </c>
    </row>
    <row r="2817" spans="1:10" hidden="1" x14ac:dyDescent="0.25">
      <c r="A2817" s="15" t="s">
        <v>3551</v>
      </c>
      <c r="B2817" s="30" t="str">
        <f>HYPERLINK(Table1[[#This Row],[Link]], Table1[[#This Row],[Pattern w/out Hyperlink]])</f>
        <v>Argo 2</v>
      </c>
      <c r="C2817" s="33" t="str">
        <f t="shared" si="44"/>
        <v/>
      </c>
      <c r="D2817" s="14" t="s">
        <v>3509</v>
      </c>
      <c r="E2817" s="14" t="s">
        <v>1466</v>
      </c>
      <c r="F2817" s="10">
        <f>Table1[[#This Row],[USD Pricing]]*Exchange!$A$1</f>
        <v>398.15999999999997</v>
      </c>
      <c r="G2817" s="10">
        <v>284.39999999999998</v>
      </c>
      <c r="H2817" s="8" t="s">
        <v>3614</v>
      </c>
      <c r="I2817" s="14" t="s">
        <v>5090</v>
      </c>
      <c r="J2817" s="20" t="s">
        <v>5214</v>
      </c>
    </row>
    <row r="2818" spans="1:10" ht="28.5" hidden="1" x14ac:dyDescent="0.25">
      <c r="A2818" s="15" t="s">
        <v>5126</v>
      </c>
      <c r="B2818" s="30" t="str">
        <f>HYPERLINK(Table1[[#This Row],[Link]], Table1[[#This Row],[Pattern w/out Hyperlink]])</f>
        <v>Einar</v>
      </c>
      <c r="C2818" s="33" t="str">
        <f t="shared" si="44"/>
        <v/>
      </c>
      <c r="D2818" s="14" t="s">
        <v>3509</v>
      </c>
      <c r="E2818" s="14" t="s">
        <v>1466</v>
      </c>
      <c r="F2818" s="10">
        <f>Table1[[#This Row],[USD Pricing]]*Exchange!$A$1</f>
        <v>326.33999999999997</v>
      </c>
      <c r="G2818" s="10">
        <v>233.1</v>
      </c>
      <c r="H2818" s="8" t="s">
        <v>5127</v>
      </c>
      <c r="I2818" s="14" t="s">
        <v>1598</v>
      </c>
      <c r="J2818" s="20" t="s">
        <v>5562</v>
      </c>
    </row>
    <row r="2819" spans="1:10" hidden="1" x14ac:dyDescent="0.25">
      <c r="A2819" s="15" t="s">
        <v>5625</v>
      </c>
      <c r="B2819" s="30" t="str">
        <f>HYPERLINK(Table1[[#This Row],[Link]], Table1[[#This Row],[Pattern w/out Hyperlink]])</f>
        <v>A Band Apart by Sarah Morris</v>
      </c>
      <c r="C2819" s="33" t="str">
        <f t="shared" si="44"/>
        <v/>
      </c>
      <c r="D2819" s="14" t="s">
        <v>23</v>
      </c>
      <c r="E2819" s="14" t="s">
        <v>1466</v>
      </c>
      <c r="F2819" s="10">
        <v>391.75</v>
      </c>
      <c r="G2819" s="10"/>
      <c r="H2819" s="8" t="s">
        <v>4326</v>
      </c>
      <c r="I2819" s="14" t="s">
        <v>0</v>
      </c>
      <c r="J2819" s="20" t="s">
        <v>5410</v>
      </c>
    </row>
    <row r="2820" spans="1:10" hidden="1" x14ac:dyDescent="0.25">
      <c r="A2820" s="15" t="s">
        <v>5626</v>
      </c>
      <c r="B2820" s="30" t="str">
        <f>HYPERLINK(Table1[[#This Row],[Link]], Table1[[#This Row],[Pattern w/out Hyperlink]])</f>
        <v>Agency by Sarah Morris</v>
      </c>
      <c r="C2820" s="33" t="str">
        <f t="shared" si="44"/>
        <v/>
      </c>
      <c r="D2820" s="14" t="s">
        <v>23</v>
      </c>
      <c r="E2820" s="14" t="s">
        <v>1466</v>
      </c>
      <c r="F2820" s="10">
        <v>391.75</v>
      </c>
      <c r="G2820" s="10"/>
      <c r="H2820" s="8" t="s">
        <v>4327</v>
      </c>
      <c r="I2820" s="14" t="s">
        <v>0</v>
      </c>
      <c r="J2820" s="20" t="s">
        <v>5410</v>
      </c>
    </row>
    <row r="2821" spans="1:10" ht="28.5" hidden="1" x14ac:dyDescent="0.25">
      <c r="A2821" s="15" t="s">
        <v>4328</v>
      </c>
      <c r="B2821" s="30" t="str">
        <f>HYPERLINK(Table1[[#This Row],[Link]], Table1[[#This Row],[Pattern w/out Hyperlink]])</f>
        <v>Alpaca Epingle</v>
      </c>
      <c r="C2821" s="33" t="str">
        <f t="shared" si="44"/>
        <v/>
      </c>
      <c r="D2821" s="14" t="s">
        <v>23</v>
      </c>
      <c r="E2821" s="14" t="s">
        <v>1466</v>
      </c>
      <c r="F2821" s="10">
        <v>404.25</v>
      </c>
      <c r="G2821" s="10"/>
      <c r="H2821" s="8" t="s">
        <v>4329</v>
      </c>
      <c r="I2821" s="14" t="s">
        <v>1598</v>
      </c>
      <c r="J2821" s="20" t="s">
        <v>5627</v>
      </c>
    </row>
    <row r="2822" spans="1:10" ht="28.5" hidden="1" x14ac:dyDescent="0.25">
      <c r="A2822" s="15" t="s">
        <v>4330</v>
      </c>
      <c r="B2822" s="30" t="str">
        <f>HYPERLINK(Table1[[#This Row],[Link]], Table1[[#This Row],[Pattern w/out Hyperlink]])</f>
        <v>Alpaca Velvet</v>
      </c>
      <c r="C2822" s="33" t="str">
        <f t="shared" si="44"/>
        <v/>
      </c>
      <c r="D2822" s="14" t="s">
        <v>23</v>
      </c>
      <c r="E2822" s="14" t="s">
        <v>1466</v>
      </c>
      <c r="F2822" s="10">
        <v>407.25</v>
      </c>
      <c r="G2822" s="10"/>
      <c r="H2822" s="8" t="s">
        <v>4331</v>
      </c>
      <c r="I2822" s="14" t="s">
        <v>1598</v>
      </c>
      <c r="J2822" s="20" t="s">
        <v>5627</v>
      </c>
    </row>
    <row r="2823" spans="1:10" ht="28.5" hidden="1" x14ac:dyDescent="0.25">
      <c r="A2823" s="15" t="s">
        <v>5636</v>
      </c>
      <c r="B2823" s="30" t="str">
        <f>HYPERLINK(Table1[[#This Row],[Link]], Table1[[#This Row],[Pattern w/out Hyperlink]])</f>
        <v>Assembled Check by Paul Smith</v>
      </c>
      <c r="C2823" s="33" t="str">
        <f t="shared" si="44"/>
        <v/>
      </c>
      <c r="D2823" s="14" t="s">
        <v>23</v>
      </c>
      <c r="E2823" s="14" t="s">
        <v>1466</v>
      </c>
      <c r="F2823" s="10">
        <v>408.5</v>
      </c>
      <c r="G2823" s="10"/>
      <c r="H2823" s="8" t="s">
        <v>4343</v>
      </c>
      <c r="I2823" s="14" t="s">
        <v>0</v>
      </c>
      <c r="J2823" s="20" t="s">
        <v>5635</v>
      </c>
    </row>
    <row r="2824" spans="1:10" hidden="1" x14ac:dyDescent="0.25">
      <c r="A2824" s="15" t="s">
        <v>5637</v>
      </c>
      <c r="B2824" s="30" t="str">
        <f>HYPERLINK(Table1[[#This Row],[Link]], Table1[[#This Row],[Pattern w/out Hyperlink]])</f>
        <v>Bavaria by Studio Job</v>
      </c>
      <c r="C2824" s="33" t="str">
        <f t="shared" si="44"/>
        <v/>
      </c>
      <c r="D2824" s="14" t="s">
        <v>23</v>
      </c>
      <c r="E2824" s="14" t="s">
        <v>1466</v>
      </c>
      <c r="F2824" s="10">
        <v>524</v>
      </c>
      <c r="G2824" s="10"/>
      <c r="H2824" s="8" t="s">
        <v>4344</v>
      </c>
      <c r="I2824" s="14" t="s">
        <v>0</v>
      </c>
      <c r="J2824" s="20" t="s">
        <v>5635</v>
      </c>
    </row>
    <row r="2825" spans="1:10" ht="28.5" hidden="1" x14ac:dyDescent="0.25">
      <c r="A2825" s="15" t="s">
        <v>5638</v>
      </c>
      <c r="B2825" s="30" t="str">
        <f>HYPERLINK(Table1[[#This Row],[Link]], Table1[[#This Row],[Pattern w/out Hyperlink]])</f>
        <v>Bavaria Stripe by Studio Jobs</v>
      </c>
      <c r="C2825" s="33" t="str">
        <f t="shared" si="44"/>
        <v/>
      </c>
      <c r="D2825" s="14" t="s">
        <v>23</v>
      </c>
      <c r="E2825" s="14" t="s">
        <v>1466</v>
      </c>
      <c r="F2825" s="10">
        <v>325.5</v>
      </c>
      <c r="G2825" s="10"/>
      <c r="H2825" s="8" t="s">
        <v>4345</v>
      </c>
      <c r="I2825" s="14" t="s">
        <v>0</v>
      </c>
      <c r="J2825" s="20" t="s">
        <v>5404</v>
      </c>
    </row>
    <row r="2826" spans="1:10" hidden="1" x14ac:dyDescent="0.25">
      <c r="A2826" s="15" t="s">
        <v>5643</v>
      </c>
      <c r="B2826" s="30" t="str">
        <f>HYPERLINK(Table1[[#This Row],[Link]], Table1[[#This Row],[Pattern w/out Hyperlink]])</f>
        <v>Borders by Hella Jongerius</v>
      </c>
      <c r="C2826" s="33" t="str">
        <f t="shared" si="44"/>
        <v/>
      </c>
      <c r="D2826" s="14" t="s">
        <v>23</v>
      </c>
      <c r="E2826" s="14" t="s">
        <v>1466</v>
      </c>
      <c r="F2826" s="10">
        <v>608.5</v>
      </c>
      <c r="G2826" s="10"/>
      <c r="H2826" s="8" t="s">
        <v>4352</v>
      </c>
      <c r="I2826" s="14" t="s">
        <v>0</v>
      </c>
      <c r="J2826" s="20" t="s">
        <v>5644</v>
      </c>
    </row>
    <row r="2827" spans="1:10" ht="28.5" hidden="1" x14ac:dyDescent="0.25">
      <c r="A2827" s="15" t="s">
        <v>4358</v>
      </c>
      <c r="B2827" s="30" t="str">
        <f>HYPERLINK(Table1[[#This Row],[Link]], Table1[[#This Row],[Pattern w/out Hyperlink]])</f>
        <v>Brushed Camel</v>
      </c>
      <c r="C2827" s="33" t="str">
        <f t="shared" si="44"/>
        <v/>
      </c>
      <c r="D2827" s="14" t="s">
        <v>23</v>
      </c>
      <c r="E2827" s="14" t="s">
        <v>1466</v>
      </c>
      <c r="F2827" s="10">
        <v>474.75</v>
      </c>
      <c r="G2827" s="10"/>
      <c r="H2827" s="8" t="s">
        <v>4359</v>
      </c>
      <c r="I2827" s="14" t="s">
        <v>5090</v>
      </c>
      <c r="J2827" s="20" t="s">
        <v>5650</v>
      </c>
    </row>
    <row r="2828" spans="1:10" ht="28.5" hidden="1" x14ac:dyDescent="0.25">
      <c r="A2828" s="15" t="s">
        <v>4360</v>
      </c>
      <c r="B2828" s="30" t="str">
        <f>HYPERLINK(Table1[[#This Row],[Link]], Table1[[#This Row],[Pattern w/out Hyperlink]])</f>
        <v>Brushed Cashmere</v>
      </c>
      <c r="C2828" s="33" t="str">
        <f t="shared" si="44"/>
        <v/>
      </c>
      <c r="D2828" s="14" t="s">
        <v>23</v>
      </c>
      <c r="E2828" s="14" t="s">
        <v>1466</v>
      </c>
      <c r="F2828" s="10">
        <v>1007.25</v>
      </c>
      <c r="G2828" s="10"/>
      <c r="H2828" s="8" t="s">
        <v>4361</v>
      </c>
      <c r="I2828" s="14" t="s">
        <v>5090</v>
      </c>
      <c r="J2828" s="20" t="s">
        <v>5651</v>
      </c>
    </row>
    <row r="2829" spans="1:10" ht="28.5" hidden="1" x14ac:dyDescent="0.25">
      <c r="A2829" s="15" t="s">
        <v>4363</v>
      </c>
      <c r="B2829" s="30" t="str">
        <f>HYPERLINK(Table1[[#This Row],[Link]], Table1[[#This Row],[Pattern w/out Hyperlink]])</f>
        <v>Cashmere Ripple</v>
      </c>
      <c r="C2829" s="33" t="str">
        <f t="shared" si="44"/>
        <v/>
      </c>
      <c r="D2829" s="14" t="s">
        <v>23</v>
      </c>
      <c r="E2829" s="14" t="s">
        <v>1466</v>
      </c>
      <c r="F2829" s="10">
        <v>1172</v>
      </c>
      <c r="G2829" s="10"/>
      <c r="H2829" s="8" t="s">
        <v>4364</v>
      </c>
      <c r="I2829" s="14" t="s">
        <v>5090</v>
      </c>
      <c r="J2829" s="20" t="s">
        <v>5651</v>
      </c>
    </row>
    <row r="2830" spans="1:10" hidden="1" x14ac:dyDescent="0.25">
      <c r="A2830" s="15" t="s">
        <v>5656</v>
      </c>
      <c r="B2830" s="30" t="str">
        <f>HYPERLINK(Table1[[#This Row],[Link]], Table1[[#This Row],[Pattern w/out Hyperlink]])</f>
        <v>Chroma by Hella Jongerius</v>
      </c>
      <c r="C2830" s="33" t="str">
        <f t="shared" si="44"/>
        <v/>
      </c>
      <c r="D2830" s="14" t="s">
        <v>23</v>
      </c>
      <c r="E2830" s="14" t="s">
        <v>1466</v>
      </c>
      <c r="F2830" s="10">
        <v>500</v>
      </c>
      <c r="G2830" s="10"/>
      <c r="H2830" s="8" t="s">
        <v>4367</v>
      </c>
      <c r="I2830" s="14" t="s">
        <v>0</v>
      </c>
      <c r="J2830" s="20" t="s">
        <v>5208</v>
      </c>
    </row>
    <row r="2831" spans="1:10" ht="28.5" hidden="1" x14ac:dyDescent="0.25">
      <c r="A2831" s="15" t="s">
        <v>5660</v>
      </c>
      <c r="B2831" s="30" t="str">
        <f>HYPERLINK(Table1[[#This Row],[Link]], Table1[[#This Row],[Pattern w/out Hyperlink]])</f>
        <v>Colorfield by Hella Jongerius</v>
      </c>
      <c r="C2831" s="33" t="str">
        <f t="shared" si="44"/>
        <v/>
      </c>
      <c r="D2831" s="14" t="s">
        <v>23</v>
      </c>
      <c r="E2831" s="14" t="s">
        <v>1466</v>
      </c>
      <c r="F2831" s="10">
        <v>419.75</v>
      </c>
      <c r="G2831" s="10"/>
      <c r="H2831" s="8" t="s">
        <v>4374</v>
      </c>
      <c r="I2831" s="14" t="s">
        <v>0</v>
      </c>
      <c r="J2831" s="20" t="s">
        <v>5555</v>
      </c>
    </row>
    <row r="2832" spans="1:10" hidden="1" x14ac:dyDescent="0.25">
      <c r="A2832" s="15" t="s">
        <v>4380</v>
      </c>
      <c r="B2832" s="30" t="str">
        <f>HYPERLINK(Table1[[#This Row],[Link]], Table1[[#This Row],[Pattern w/out Hyperlink]])</f>
        <v>Croft</v>
      </c>
      <c r="C2832" s="33" t="str">
        <f t="shared" si="44"/>
        <v/>
      </c>
      <c r="D2832" s="14" t="s">
        <v>23</v>
      </c>
      <c r="E2832" s="14" t="s">
        <v>1466</v>
      </c>
      <c r="F2832" s="10">
        <v>401.5</v>
      </c>
      <c r="G2832" s="10"/>
      <c r="H2832" s="8" t="s">
        <v>4381</v>
      </c>
      <c r="I2832" s="14" t="s">
        <v>0</v>
      </c>
      <c r="J2832" s="20" t="s">
        <v>5666</v>
      </c>
    </row>
    <row r="2833" spans="1:10" ht="28.5" hidden="1" x14ac:dyDescent="0.25">
      <c r="A2833" s="15" t="s">
        <v>4389</v>
      </c>
      <c r="B2833" s="30" t="str">
        <f>HYPERLINK(Table1[[#This Row],[Link]], Table1[[#This Row],[Pattern w/out Hyperlink]])</f>
        <v>Deconstructed Rose</v>
      </c>
      <c r="C2833" s="33" t="str">
        <f t="shared" si="44"/>
        <v/>
      </c>
      <c r="D2833" s="14" t="s">
        <v>23</v>
      </c>
      <c r="E2833" s="14" t="s">
        <v>1466</v>
      </c>
      <c r="F2833" s="10">
        <v>370.5</v>
      </c>
      <c r="G2833" s="10"/>
      <c r="H2833" s="8" t="s">
        <v>4390</v>
      </c>
      <c r="I2833" s="14" t="s">
        <v>0</v>
      </c>
      <c r="J2833" s="20" t="s">
        <v>5277</v>
      </c>
    </row>
    <row r="2834" spans="1:10" hidden="1" x14ac:dyDescent="0.25">
      <c r="A2834" s="15" t="s">
        <v>5678</v>
      </c>
      <c r="B2834" s="30" t="str">
        <f>HYPERLINK(Table1[[#This Row],[Link]], Table1[[#This Row],[Pattern w/out Hyperlink]])</f>
        <v>Eden by Hella Jongerius</v>
      </c>
      <c r="C2834" s="33" t="str">
        <f t="shared" si="44"/>
        <v/>
      </c>
      <c r="D2834" s="14" t="s">
        <v>23</v>
      </c>
      <c r="E2834" s="14" t="s">
        <v>1466</v>
      </c>
      <c r="F2834" s="10">
        <v>359.25</v>
      </c>
      <c r="G2834" s="10"/>
      <c r="H2834" s="8" t="s">
        <v>4396</v>
      </c>
      <c r="I2834" s="14" t="s">
        <v>0</v>
      </c>
      <c r="J2834" s="20" t="s">
        <v>5301</v>
      </c>
    </row>
    <row r="2835" spans="1:10" ht="28.5" hidden="1" x14ac:dyDescent="0.25">
      <c r="A2835" s="15" t="s">
        <v>5693</v>
      </c>
      <c r="B2835" s="30" t="str">
        <f>HYPERLINK(Table1[[#This Row],[Link]], Table1[[#This Row],[Pattern w/out Hyperlink]])</f>
        <v>Flutter by Hella Jongerius</v>
      </c>
      <c r="C2835" s="33" t="str">
        <f t="shared" si="44"/>
        <v/>
      </c>
      <c r="D2835" s="14" t="s">
        <v>23</v>
      </c>
      <c r="E2835" s="14" t="s">
        <v>1466</v>
      </c>
      <c r="F2835" s="10">
        <v>332.5</v>
      </c>
      <c r="G2835" s="10"/>
      <c r="H2835" s="8" t="s">
        <v>4414</v>
      </c>
      <c r="I2835" s="14" t="s">
        <v>0</v>
      </c>
      <c r="J2835" s="20" t="s">
        <v>5694</v>
      </c>
    </row>
    <row r="2836" spans="1:10" ht="28.5" hidden="1" x14ac:dyDescent="0.25">
      <c r="A2836" s="15" t="s">
        <v>5695</v>
      </c>
      <c r="B2836" s="30" t="str">
        <f>HYPERLINK(Table1[[#This Row],[Link]], Table1[[#This Row],[Pattern w/out Hyperlink]])</f>
        <v>Foliage by Hella Jongerius</v>
      </c>
      <c r="C2836" s="33" t="str">
        <f t="shared" si="44"/>
        <v/>
      </c>
      <c r="D2836" s="14" t="s">
        <v>23</v>
      </c>
      <c r="E2836" s="14" t="s">
        <v>1466</v>
      </c>
      <c r="F2836" s="10">
        <v>357.75</v>
      </c>
      <c r="G2836" s="10"/>
      <c r="H2836" s="8" t="s">
        <v>4415</v>
      </c>
      <c r="I2836" s="14" t="s">
        <v>0</v>
      </c>
      <c r="J2836" s="20" t="s">
        <v>5410</v>
      </c>
    </row>
    <row r="2837" spans="1:10" ht="28.5" hidden="1" x14ac:dyDescent="0.25">
      <c r="A2837" s="15" t="s">
        <v>4430</v>
      </c>
      <c r="B2837" s="30" t="str">
        <f>HYPERLINK(Table1[[#This Row],[Link]], Table1[[#This Row],[Pattern w/out Hyperlink]])</f>
        <v>Horsehair Basket</v>
      </c>
      <c r="C2837" s="33" t="str">
        <f t="shared" si="44"/>
        <v/>
      </c>
      <c r="D2837" s="14" t="s">
        <v>23</v>
      </c>
      <c r="E2837" s="14" t="s">
        <v>1466</v>
      </c>
      <c r="F2837" s="10">
        <v>845.25</v>
      </c>
      <c r="G2837" s="10"/>
      <c r="H2837" s="8" t="s">
        <v>4431</v>
      </c>
      <c r="I2837" s="14" t="s">
        <v>1598</v>
      </c>
      <c r="J2837" s="20" t="s">
        <v>5708</v>
      </c>
    </row>
    <row r="2838" spans="1:10" hidden="1" x14ac:dyDescent="0.25">
      <c r="A2838" s="15" t="s">
        <v>4432</v>
      </c>
      <c r="B2838" s="30" t="str">
        <f>HYPERLINK(Table1[[#This Row],[Link]], Table1[[#This Row],[Pattern w/out Hyperlink]])</f>
        <v>Horsehair Check</v>
      </c>
      <c r="C2838" s="33" t="str">
        <f t="shared" si="44"/>
        <v/>
      </c>
      <c r="D2838" s="14" t="s">
        <v>23</v>
      </c>
      <c r="E2838" s="14" t="s">
        <v>1466</v>
      </c>
      <c r="F2838" s="10">
        <v>934</v>
      </c>
      <c r="G2838" s="10"/>
      <c r="H2838" s="8" t="s">
        <v>4433</v>
      </c>
      <c r="I2838" s="14" t="s">
        <v>0</v>
      </c>
      <c r="J2838" s="20" t="s">
        <v>5709</v>
      </c>
    </row>
    <row r="2839" spans="1:10" ht="42.75" hidden="1" x14ac:dyDescent="0.25">
      <c r="A2839" s="15" t="s">
        <v>4434</v>
      </c>
      <c r="B2839" s="30" t="str">
        <f>HYPERLINK(Table1[[#This Row],[Link]], Table1[[#This Row],[Pattern w/out Hyperlink]])</f>
        <v>Horsehair Striae</v>
      </c>
      <c r="C2839" s="33" t="str">
        <f t="shared" si="44"/>
        <v/>
      </c>
      <c r="D2839" s="14" t="s">
        <v>23</v>
      </c>
      <c r="E2839" s="14" t="s">
        <v>1466</v>
      </c>
      <c r="F2839" s="10">
        <v>728.25</v>
      </c>
      <c r="G2839" s="10"/>
      <c r="H2839" s="8" t="s">
        <v>4435</v>
      </c>
      <c r="I2839" s="14" t="s">
        <v>0</v>
      </c>
      <c r="J2839" s="20" t="s">
        <v>5709</v>
      </c>
    </row>
    <row r="2840" spans="1:10" ht="28.5" hidden="1" x14ac:dyDescent="0.25">
      <c r="A2840" s="15" t="s">
        <v>5711</v>
      </c>
      <c r="B2840" s="30" t="str">
        <f>HYPERLINK(Table1[[#This Row],[Link]], Table1[[#This Row],[Pattern w/out Hyperlink]])</f>
        <v>Hours by Hella Jongerius</v>
      </c>
      <c r="C2840" s="33" t="str">
        <f t="shared" si="44"/>
        <v/>
      </c>
      <c r="D2840" s="14" t="s">
        <v>23</v>
      </c>
      <c r="E2840" s="14" t="s">
        <v>1466</v>
      </c>
      <c r="F2840" s="10">
        <v>562</v>
      </c>
      <c r="G2840" s="10"/>
      <c r="H2840" s="8" t="s">
        <v>4438</v>
      </c>
      <c r="I2840" s="14" t="s">
        <v>0</v>
      </c>
      <c r="J2840" s="20" t="s">
        <v>5712</v>
      </c>
    </row>
    <row r="2841" spans="1:10" ht="28.5" hidden="1" x14ac:dyDescent="0.25">
      <c r="A2841" s="15" t="s">
        <v>5715</v>
      </c>
      <c r="B2841" s="30" t="str">
        <f>HYPERLINK(Table1[[#This Row],[Link]], Table1[[#This Row],[Pattern w/out Hyperlink]])</f>
        <v>Industry by Studio Job</v>
      </c>
      <c r="C2841" s="33" t="str">
        <f t="shared" si="44"/>
        <v/>
      </c>
      <c r="D2841" s="14" t="s">
        <v>23</v>
      </c>
      <c r="E2841" s="14" t="s">
        <v>1466</v>
      </c>
      <c r="F2841" s="10">
        <v>391.75</v>
      </c>
      <c r="G2841" s="10"/>
      <c r="H2841" s="8" t="s">
        <v>4445</v>
      </c>
      <c r="I2841" s="14" t="s">
        <v>0</v>
      </c>
      <c r="J2841" s="20" t="s">
        <v>5277</v>
      </c>
    </row>
    <row r="2842" spans="1:10" hidden="1" x14ac:dyDescent="0.25">
      <c r="A2842" s="15" t="s">
        <v>5720</v>
      </c>
      <c r="B2842" s="30" t="str">
        <f>HYPERLINK(Table1[[#This Row],[Link]], Table1[[#This Row],[Pattern w/out Hyperlink]])</f>
        <v>Lanalux by Alexander Girard</v>
      </c>
      <c r="C2842" s="33" t="str">
        <f t="shared" si="44"/>
        <v/>
      </c>
      <c r="D2842" s="14" t="s">
        <v>23</v>
      </c>
      <c r="E2842" s="14" t="s">
        <v>1466</v>
      </c>
      <c r="F2842" s="10">
        <v>583.25</v>
      </c>
      <c r="G2842" s="10"/>
      <c r="H2842" s="8" t="s">
        <v>4450</v>
      </c>
      <c r="I2842" s="14" t="s">
        <v>5090</v>
      </c>
      <c r="J2842" s="20" t="s">
        <v>5208</v>
      </c>
    </row>
    <row r="2843" spans="1:10" hidden="1" x14ac:dyDescent="0.25">
      <c r="A2843" s="15" t="s">
        <v>5722</v>
      </c>
      <c r="B2843" s="30" t="str">
        <f>HYPERLINK(Table1[[#This Row],[Link]], Table1[[#This Row],[Pattern w/out Hyperlink]])</f>
        <v>Layers Garden by Hella Jongerius</v>
      </c>
      <c r="C2843" s="33" t="str">
        <f t="shared" si="44"/>
        <v/>
      </c>
      <c r="D2843" s="14" t="s">
        <v>23</v>
      </c>
      <c r="E2843" s="14" t="s">
        <v>1466</v>
      </c>
      <c r="F2843" s="10">
        <v>327</v>
      </c>
      <c r="G2843" s="10"/>
      <c r="H2843" s="8" t="s">
        <v>4451</v>
      </c>
      <c r="I2843" s="14" t="s">
        <v>0</v>
      </c>
      <c r="J2843" s="20" t="s">
        <v>5721</v>
      </c>
    </row>
    <row r="2844" spans="1:10" hidden="1" x14ac:dyDescent="0.25">
      <c r="A2844" s="15" t="s">
        <v>5723</v>
      </c>
      <c r="B2844" s="38" t="str">
        <f>HYPERLINK(Table1[[#This Row],[Link]], Table1[[#This Row],[Pattern w/out Hyperlink]])</f>
        <v>Layers Garden Double by Hella Jongerius</v>
      </c>
      <c r="C2844" s="33" t="str">
        <f t="shared" ref="C2844:C2863" si="45">IF(F2844&lt;=$L$1,$K$1,IF(AND(F2844&gt;=$L$2,F2844&lt;=$M$2),$K$2,IF(AND(F2844&gt;=$L$3,F2844&lt;=$M$3),$K$3,IF(AND(F2844&gt;=$L$4,F2844&lt;=$M$4),$K$4,IF(AND(F2844&gt;=$L$5,F2844&lt;=$M$5),$K$5,IF(AND(F2844&gt;=$L$6,F2844&lt;=$M$6),$K$6,IF(AND(F2844&gt;=$L$7,F2844&lt;=$M$7),$K$7,IF(AND(F2844&gt;=$L$8,F2844&lt;=$M$8),$K$8,IF(AND(F2844&gt;=$L$9,F2844&lt;=$M$9),$K$9,IF(AND(F2844&gt;$L$10,F2844&lt;=$M$10),$K$10,IF(AND(F2844&gt;=$L$11,F2844&lt;=$M$11),$K$11,IF(AND(F2844&gt;=$L$12,F2844&lt;=$M$12),$K$12,IF(AND(F2844&gt;=$L$13,F2844&lt;=$M$13),$K$13,IF(AND(F2844&gt;=$L$14,F2844&lt;=$M$14),$K$14,IF(AND(F2844&gt;=$L$15,F2844&lt;=$M$15),$K$15,IF(AND(F2844&gt;=$L$16,F2844&lt;=$M$16),$K$16,IF(AND(F2844&gt;=$L$17,F2844&lt;=$M$17),$K$17,IF(AND(F2844&gt;=$L$18,F2844&lt;=$M$18),$K$18,IF(AND(F2844&gt;=$L$19,F2844&lt;=$M$19),$K$19,IF(AND(F2844&gt;=$L$20,F2844&lt;=$M$20),$K$20,IF(AND(F2844&gt;=$L$21,F2844&lt;=$M$21),$K$21,IF(AND(F2844&gt;=$L$22,F2844&lt;=$M$22),$K$22,IF(AND(F2844&gt;=$L$23,F2844&lt;=$M$23),$K$23,IF(AND(F2844&gt;=$L$24,F2844&lt;=$M$24),$K$24,IF(AND(F2844&gt;=$L$25,F2844&lt;=$M$25),$K$25,IF(AND(F2844&gt;=$L$26,F2844&lt;=$M$26),$K$26,IF(AND(F2844&gt;=$L$27,F2844&lt;=$M$27),$K$27,IF(AND(F2844&gt;=$L$28,F2844&lt;=$M$28),$K$28,IF(AND(F2844&gt;=$L$29,F2844&lt;=$M$29),$K$29,IF(AND(F2844&gt;=$L$30,F2844&lt;=$M$30),$K$30,IF(AND(F2844&gt;=$L$31,F2844&lt;=$M$31),$K$31,IF(AND(F2844&gt;=$L$32,F2844&lt;=$M$32),$K$32,""))))))))))))))))))))))))))))))))</f>
        <v/>
      </c>
      <c r="D2844" s="14" t="s">
        <v>23</v>
      </c>
      <c r="E2844" s="14" t="s">
        <v>1466</v>
      </c>
      <c r="F2844" s="10">
        <v>634</v>
      </c>
      <c r="G2844" s="10"/>
      <c r="H2844" s="8" t="s">
        <v>4452</v>
      </c>
      <c r="I2844" s="14" t="s">
        <v>0</v>
      </c>
      <c r="J2844" s="20" t="s">
        <v>5721</v>
      </c>
    </row>
    <row r="2845" spans="1:10" ht="28.5" hidden="1" x14ac:dyDescent="0.25">
      <c r="A2845" s="15" t="s">
        <v>5724</v>
      </c>
      <c r="B2845" s="30" t="str">
        <f>HYPERLINK(Table1[[#This Row],[Link]], Table1[[#This Row],[Pattern w/out Hyperlink]])</f>
        <v>Layers Park by Hella Jongerius</v>
      </c>
      <c r="C2845" s="33" t="str">
        <f t="shared" si="45"/>
        <v/>
      </c>
      <c r="D2845" s="14" t="s">
        <v>23</v>
      </c>
      <c r="E2845" s="14" t="s">
        <v>1466</v>
      </c>
      <c r="F2845" s="10">
        <v>327</v>
      </c>
      <c r="G2845" s="10"/>
      <c r="H2845" s="8" t="s">
        <v>4453</v>
      </c>
      <c r="I2845" s="14" t="s">
        <v>0</v>
      </c>
      <c r="J2845" s="20" t="s">
        <v>5725</v>
      </c>
    </row>
    <row r="2846" spans="1:10" ht="28.5" hidden="1" x14ac:dyDescent="0.25">
      <c r="A2846" s="15" t="s">
        <v>5726</v>
      </c>
      <c r="B2846" s="38" t="str">
        <f>HYPERLINK(Table1[[#This Row],[Link]], Table1[[#This Row],[Pattern w/out Hyperlink]])</f>
        <v>Layers Park Double by Hella Jongerius</v>
      </c>
      <c r="C2846" s="33" t="str">
        <f t="shared" si="45"/>
        <v/>
      </c>
      <c r="D2846" s="14" t="s">
        <v>23</v>
      </c>
      <c r="E2846" s="14" t="s">
        <v>1466</v>
      </c>
      <c r="F2846" s="10">
        <v>634</v>
      </c>
      <c r="G2846" s="10"/>
      <c r="H2846" s="8" t="s">
        <v>4454</v>
      </c>
      <c r="I2846" s="14" t="s">
        <v>0</v>
      </c>
      <c r="J2846" s="20" t="s">
        <v>5721</v>
      </c>
    </row>
    <row r="2847" spans="1:10" ht="28.5" hidden="1" x14ac:dyDescent="0.25">
      <c r="A2847" s="15" t="s">
        <v>5727</v>
      </c>
      <c r="B2847" s="38" t="str">
        <f>HYPERLINK(Table1[[#This Row],[Link]], Table1[[#This Row],[Pattern w/out Hyperlink]])</f>
        <v>Layers Vineyard Large by Hella Jongerius</v>
      </c>
      <c r="C2847" s="33" t="str">
        <f t="shared" si="45"/>
        <v/>
      </c>
      <c r="D2847" s="14" t="s">
        <v>23</v>
      </c>
      <c r="E2847" s="14" t="s">
        <v>1466</v>
      </c>
      <c r="F2847" s="10">
        <v>327</v>
      </c>
      <c r="G2847" s="10"/>
      <c r="H2847" s="8" t="s">
        <v>4455</v>
      </c>
      <c r="I2847" s="14" t="s">
        <v>0</v>
      </c>
      <c r="J2847" s="20" t="s">
        <v>5725</v>
      </c>
    </row>
    <row r="2848" spans="1:10" hidden="1" x14ac:dyDescent="0.25">
      <c r="A2848" s="15" t="s">
        <v>5728</v>
      </c>
      <c r="B2848" s="38" t="str">
        <f>HYPERLINK(Table1[[#This Row],[Link]], Table1[[#This Row],[Pattern w/out Hyperlink]])</f>
        <v>Layers Vineyard Small by Hella Jongerius</v>
      </c>
      <c r="C2848" s="33" t="str">
        <f t="shared" si="45"/>
        <v/>
      </c>
      <c r="D2848" s="14" t="s">
        <v>23</v>
      </c>
      <c r="E2848" s="14" t="s">
        <v>1466</v>
      </c>
      <c r="F2848" s="10">
        <v>327</v>
      </c>
      <c r="G2848" s="10"/>
      <c r="H2848" s="8" t="s">
        <v>4456</v>
      </c>
      <c r="I2848" s="14" t="s">
        <v>0</v>
      </c>
      <c r="J2848" s="20" t="s">
        <v>5729</v>
      </c>
    </row>
    <row r="2849" spans="1:10" hidden="1" x14ac:dyDescent="0.25">
      <c r="A2849" s="15" t="s">
        <v>4464</v>
      </c>
      <c r="B2849" s="30" t="str">
        <f>HYPERLINK(Table1[[#This Row],[Link]], Table1[[#This Row],[Pattern w/out Hyperlink]])</f>
        <v>Linen Basket</v>
      </c>
      <c r="C2849" s="33" t="str">
        <f t="shared" si="45"/>
        <v/>
      </c>
      <c r="D2849" s="14" t="s">
        <v>23</v>
      </c>
      <c r="E2849" s="14" t="s">
        <v>1466</v>
      </c>
      <c r="F2849" s="10">
        <v>334</v>
      </c>
      <c r="G2849" s="10"/>
      <c r="H2849" s="8" t="s">
        <v>4465</v>
      </c>
      <c r="I2849" s="14" t="s">
        <v>5090</v>
      </c>
      <c r="J2849" s="20" t="s">
        <v>5734</v>
      </c>
    </row>
    <row r="2850" spans="1:10" hidden="1" x14ac:dyDescent="0.25">
      <c r="A2850" s="15" t="s">
        <v>4466</v>
      </c>
      <c r="B2850" s="30" t="str">
        <f>HYPERLINK(Table1[[#This Row],[Link]], Table1[[#This Row],[Pattern w/out Hyperlink]])</f>
        <v>Linen Velvet</v>
      </c>
      <c r="C2850" s="33" t="str">
        <f t="shared" si="45"/>
        <v/>
      </c>
      <c r="D2850" s="14" t="s">
        <v>23</v>
      </c>
      <c r="E2850" s="14" t="s">
        <v>1466</v>
      </c>
      <c r="F2850" s="10">
        <v>331</v>
      </c>
      <c r="G2850" s="10"/>
      <c r="H2850" s="8" t="s">
        <v>4467</v>
      </c>
      <c r="I2850" s="14" t="s">
        <v>5090</v>
      </c>
      <c r="J2850" s="20" t="s">
        <v>5223</v>
      </c>
    </row>
    <row r="2851" spans="1:10" ht="28.5" hidden="1" x14ac:dyDescent="0.25">
      <c r="A2851" s="15" t="s">
        <v>4468</v>
      </c>
      <c r="B2851" s="30" t="str">
        <f>HYPERLINK(Table1[[#This Row],[Link]], Table1[[#This Row],[Pattern w/out Hyperlink]])</f>
        <v>Massive Paisley</v>
      </c>
      <c r="C2851" s="33" t="str">
        <f t="shared" si="45"/>
        <v/>
      </c>
      <c r="D2851" s="14" t="s">
        <v>23</v>
      </c>
      <c r="E2851" s="14" t="s">
        <v>1466</v>
      </c>
      <c r="F2851" s="10">
        <v>352.25</v>
      </c>
      <c r="G2851" s="10"/>
      <c r="H2851" s="8" t="s">
        <v>4469</v>
      </c>
      <c r="I2851" s="14" t="s">
        <v>0</v>
      </c>
      <c r="J2851" s="20" t="s">
        <v>5738</v>
      </c>
    </row>
    <row r="2852" spans="1:10" ht="28.5" hidden="1" x14ac:dyDescent="0.25">
      <c r="A2852" s="15" t="s">
        <v>4483</v>
      </c>
      <c r="B2852" s="30" t="str">
        <f>HYPERLINK(Table1[[#This Row],[Link]], Table1[[#This Row],[Pattern w/out Hyperlink]])</f>
        <v>Mohair Extreme</v>
      </c>
      <c r="C2852" s="33" t="str">
        <f t="shared" si="45"/>
        <v/>
      </c>
      <c r="D2852" s="14" t="s">
        <v>23</v>
      </c>
      <c r="E2852" s="14" t="s">
        <v>1466</v>
      </c>
      <c r="F2852" s="10">
        <v>557.75</v>
      </c>
      <c r="G2852" s="10"/>
      <c r="H2852" s="8" t="s">
        <v>4484</v>
      </c>
      <c r="I2852" s="14" t="s">
        <v>1598</v>
      </c>
      <c r="J2852" s="20" t="s">
        <v>5214</v>
      </c>
    </row>
    <row r="2853" spans="1:10" hidden="1" x14ac:dyDescent="0.25">
      <c r="A2853" s="15" t="s">
        <v>4485</v>
      </c>
      <c r="B2853" s="30" t="str">
        <f>HYPERLINK(Table1[[#This Row],[Link]], Table1[[#This Row],[Pattern w/out Hyperlink]])</f>
        <v>Mohair Supreme</v>
      </c>
      <c r="C2853" s="33" t="str">
        <f t="shared" si="45"/>
        <v/>
      </c>
      <c r="D2853" s="14" t="s">
        <v>23</v>
      </c>
      <c r="E2853" s="14" t="s">
        <v>1466</v>
      </c>
      <c r="F2853" s="10">
        <v>342.5</v>
      </c>
      <c r="G2853" s="10"/>
      <c r="H2853" s="8" t="s">
        <v>4486</v>
      </c>
      <c r="I2853" s="14" t="s">
        <v>1598</v>
      </c>
      <c r="J2853" s="20" t="s">
        <v>5214</v>
      </c>
    </row>
    <row r="2854" spans="1:10" hidden="1" x14ac:dyDescent="0.25">
      <c r="A2854" s="15" t="s">
        <v>4502</v>
      </c>
      <c r="B2854" s="30" t="str">
        <f>HYPERLINK(Table1[[#This Row],[Link]], Table1[[#This Row],[Pattern w/out Hyperlink]])</f>
        <v>Passel</v>
      </c>
      <c r="C2854" s="33" t="str">
        <f t="shared" si="45"/>
        <v/>
      </c>
      <c r="D2854" s="14" t="s">
        <v>23</v>
      </c>
      <c r="E2854" s="14" t="s">
        <v>1466</v>
      </c>
      <c r="F2854" s="10">
        <v>366.25</v>
      </c>
      <c r="G2854" s="10"/>
      <c r="H2854" s="8" t="s">
        <v>4503</v>
      </c>
      <c r="I2854" s="14" t="s">
        <v>0</v>
      </c>
      <c r="J2854" s="20" t="s">
        <v>5769</v>
      </c>
    </row>
    <row r="2855" spans="1:10" ht="28.5" hidden="1" x14ac:dyDescent="0.25">
      <c r="A2855" s="15" t="s">
        <v>4504</v>
      </c>
      <c r="B2855" s="30" t="str">
        <f>HYPERLINK(Table1[[#This Row],[Link]], Table1[[#This Row],[Pattern w/out Hyperlink]])</f>
        <v>Pasture</v>
      </c>
      <c r="C2855" s="33" t="str">
        <f t="shared" si="45"/>
        <v/>
      </c>
      <c r="D2855" s="14" t="s">
        <v>23</v>
      </c>
      <c r="E2855" s="14" t="s">
        <v>1466</v>
      </c>
      <c r="F2855" s="10">
        <v>365</v>
      </c>
      <c r="G2855" s="10"/>
      <c r="H2855" s="8" t="s">
        <v>4505</v>
      </c>
      <c r="I2855" s="14" t="s">
        <v>1598</v>
      </c>
      <c r="J2855" s="20" t="s">
        <v>5208</v>
      </c>
    </row>
    <row r="2856" spans="1:10" hidden="1" x14ac:dyDescent="0.25">
      <c r="A2856" s="15" t="s">
        <v>8109</v>
      </c>
      <c r="B2856" s="30" t="str">
        <f>HYPERLINK(Table1[[#This Row],[Link]], Table1[[#This Row],[Pattern w/out Hyperlink]])</f>
        <v>Repeat Classic by Hella Jongerius</v>
      </c>
      <c r="C2856" s="14" t="str">
        <f t="shared" si="45"/>
        <v/>
      </c>
      <c r="D2856" s="14" t="s">
        <v>23</v>
      </c>
      <c r="E2856" s="14" t="s">
        <v>1466</v>
      </c>
      <c r="F2856" s="10">
        <v>891</v>
      </c>
      <c r="G2856" s="10"/>
      <c r="H2856" s="8" t="s">
        <v>8110</v>
      </c>
      <c r="I2856" s="14" t="s">
        <v>0</v>
      </c>
      <c r="J2856" s="20" t="s">
        <v>8111</v>
      </c>
    </row>
    <row r="2857" spans="1:10" ht="28.5" hidden="1" x14ac:dyDescent="0.25">
      <c r="A2857" s="15" t="s">
        <v>8112</v>
      </c>
      <c r="B2857" s="30" t="str">
        <f>HYPERLINK(Table1[[#This Row],[Link]], Table1[[#This Row],[Pattern w/out Hyperlink]])</f>
        <v>Repeat Classic Print by Hella Jongerius</v>
      </c>
      <c r="C2857" s="14" t="str">
        <f t="shared" si="45"/>
        <v/>
      </c>
      <c r="D2857" s="14" t="s">
        <v>23</v>
      </c>
      <c r="E2857" s="14" t="s">
        <v>1466</v>
      </c>
      <c r="F2857" s="10">
        <v>986.75</v>
      </c>
      <c r="G2857" s="10"/>
      <c r="H2857" s="8" t="s">
        <v>8113</v>
      </c>
      <c r="I2857" s="14" t="s">
        <v>0</v>
      </c>
      <c r="J2857" s="20" t="s">
        <v>8111</v>
      </c>
    </row>
    <row r="2858" spans="1:10" hidden="1" x14ac:dyDescent="0.25">
      <c r="A2858" s="15" t="s">
        <v>8117</v>
      </c>
      <c r="B2858" s="30" t="str">
        <f>HYPERLINK(Table1[[#This Row],[Link]], Table1[[#This Row],[Pattern w/out Hyperlink]])</f>
        <v>Repeat Dot by Hella Jongerius</v>
      </c>
      <c r="C2858" s="14" t="str">
        <f t="shared" si="45"/>
        <v/>
      </c>
      <c r="D2858" s="14" t="s">
        <v>23</v>
      </c>
      <c r="E2858" s="14" t="s">
        <v>1466</v>
      </c>
      <c r="F2858" s="10">
        <v>740.25</v>
      </c>
      <c r="G2858" s="10"/>
      <c r="H2858" s="8" t="s">
        <v>8118</v>
      </c>
      <c r="I2858" s="14" t="s">
        <v>0</v>
      </c>
      <c r="J2858" s="20" t="s">
        <v>8119</v>
      </c>
    </row>
    <row r="2859" spans="1:10" hidden="1" x14ac:dyDescent="0.25">
      <c r="A2859" s="15" t="s">
        <v>8120</v>
      </c>
      <c r="B2859" s="30" t="str">
        <f>HYPERLINK(Table1[[#This Row],[Link]], Table1[[#This Row],[Pattern w/out Hyperlink]])</f>
        <v>Repeat Dot Print by Hella Jongerius</v>
      </c>
      <c r="C2859" s="14" t="str">
        <f t="shared" si="45"/>
        <v/>
      </c>
      <c r="D2859" s="14" t="s">
        <v>23</v>
      </c>
      <c r="E2859" s="14" t="s">
        <v>1466</v>
      </c>
      <c r="F2859" s="10">
        <v>838.75</v>
      </c>
      <c r="G2859" s="10"/>
      <c r="H2859" s="8" t="s">
        <v>8121</v>
      </c>
      <c r="I2859" s="14" t="s">
        <v>0</v>
      </c>
      <c r="J2859" s="20" t="s">
        <v>8119</v>
      </c>
    </row>
    <row r="2860" spans="1:10" ht="28.5" hidden="1" x14ac:dyDescent="0.25">
      <c r="A2860" s="15" t="s">
        <v>791</v>
      </c>
      <c r="B2860" s="30" t="str">
        <f>HYPERLINK(Table1[[#This Row],[Link]], Table1[[#This Row],[Pattern w/out Hyperlink]])</f>
        <v>Roam</v>
      </c>
      <c r="C2860" s="33" t="str">
        <f t="shared" si="45"/>
        <v/>
      </c>
      <c r="D2860" s="14" t="s">
        <v>23</v>
      </c>
      <c r="E2860" s="14" t="s">
        <v>1466</v>
      </c>
      <c r="F2860" s="10">
        <v>327</v>
      </c>
      <c r="G2860" s="10"/>
      <c r="H2860" s="8" t="s">
        <v>4532</v>
      </c>
      <c r="I2860" s="14" t="s">
        <v>5090</v>
      </c>
      <c r="J2860" s="20" t="s">
        <v>5789</v>
      </c>
    </row>
    <row r="2861" spans="1:10" hidden="1" x14ac:dyDescent="0.25">
      <c r="A2861" s="15" t="s">
        <v>5808</v>
      </c>
      <c r="B2861" s="30" t="str">
        <f>HYPERLINK(Table1[[#This Row],[Link]], Table1[[#This Row],[Pattern w/out Hyperlink]])</f>
        <v>Superweave by Alexander Girard</v>
      </c>
      <c r="C2861" s="33" t="str">
        <f t="shared" si="45"/>
        <v/>
      </c>
      <c r="D2861" s="14" t="s">
        <v>23</v>
      </c>
      <c r="E2861" s="14" t="s">
        <v>1466</v>
      </c>
      <c r="F2861" s="10">
        <v>353.75</v>
      </c>
      <c r="G2861" s="10"/>
      <c r="H2861" s="8" t="s">
        <v>4557</v>
      </c>
      <c r="I2861" s="14" t="s">
        <v>5090</v>
      </c>
      <c r="J2861" s="20" t="s">
        <v>5208</v>
      </c>
    </row>
    <row r="2862" spans="1:10" ht="28.5" hidden="1" x14ac:dyDescent="0.25">
      <c r="A2862" s="15" t="s">
        <v>8133</v>
      </c>
      <c r="B2862" s="30" t="str">
        <f>HYPERLINK(Table1[[#This Row],[Link]], Table1[[#This Row],[Pattern w/out Hyperlink]])</f>
        <v>The Firm by Sarah Morris</v>
      </c>
      <c r="C2862" s="33" t="str">
        <f t="shared" si="45"/>
        <v/>
      </c>
      <c r="D2862" s="14" t="s">
        <v>23</v>
      </c>
      <c r="E2862" s="14" t="s">
        <v>1466</v>
      </c>
      <c r="F2862" s="10">
        <v>391.75</v>
      </c>
      <c r="G2862" s="10"/>
      <c r="H2862" s="8" t="s">
        <v>4568</v>
      </c>
      <c r="I2862" s="14" t="s">
        <v>0</v>
      </c>
      <c r="J2862" s="20" t="s">
        <v>5410</v>
      </c>
    </row>
    <row r="2863" spans="1:10" ht="28.5" hidden="1" x14ac:dyDescent="0.25">
      <c r="A2863" s="15" t="s">
        <v>3378</v>
      </c>
      <c r="B2863" s="30" t="str">
        <f>HYPERLINK(Table1[[#This Row],[Link]], Table1[[#This Row],[Pattern w/out Hyperlink]])</f>
        <v>Woven Felt</v>
      </c>
      <c r="C2863" s="33" t="str">
        <f t="shared" si="45"/>
        <v/>
      </c>
      <c r="D2863" s="14" t="s">
        <v>28</v>
      </c>
      <c r="E2863" s="14" t="s">
        <v>1466</v>
      </c>
      <c r="F2863" s="10">
        <f>Table1[[#This Row],[USD Pricing]]*Exchange!$A$1</f>
        <v>428.4</v>
      </c>
      <c r="G2863" s="10">
        <v>306</v>
      </c>
      <c r="H2863" s="8" t="s">
        <v>7002</v>
      </c>
      <c r="I2863" s="14" t="s">
        <v>5090</v>
      </c>
      <c r="J2863" s="20" t="s">
        <v>5915</v>
      </c>
    </row>
  </sheetData>
  <sheetProtection sheet="1" objects="1" scenarios="1" selectLockedCells="1" autoFilter="0" selectUnlockedCells="1"/>
  <autoFilter ref="K1:L18" xr:uid="{A3E0444E-9AB6-4B9D-B917-27280BFE7BBF}"/>
  <phoneticPr fontId="10" type="noConversion"/>
  <hyperlinks>
    <hyperlink ref="H2712" r:id="rId1" xr:uid="{AA74264A-61A9-4722-86AE-AAF1B5C11F89}"/>
    <hyperlink ref="H2756" r:id="rId2" xr:uid="{12E008B8-D2DC-4803-92EB-4159C9B72ACB}"/>
    <hyperlink ref="H2067" r:id="rId3" xr:uid="{8040CAAA-CF03-4154-A7E0-0FE830F50B75}"/>
    <hyperlink ref="H1493" r:id="rId4" xr:uid="{467F6C42-88AF-4E93-97C2-5BF69E1BC899}"/>
    <hyperlink ref="H167" r:id="rId5" xr:uid="{0AA8D7E9-D90C-4689-ADBD-0110D860ADA8}"/>
    <hyperlink ref="H2401" r:id="rId6" xr:uid="{C20B69D4-D4BF-45C8-9077-09EA2D6B039B}"/>
    <hyperlink ref="H744" r:id="rId7" xr:uid="{C87CABB7-BCDF-4563-9E7A-744B6D85F4DA}"/>
    <hyperlink ref="H395" r:id="rId8" xr:uid="{0D57DE84-C083-4EC8-AFF2-D52D3DDA526F}"/>
  </hyperlinks>
  <pageMargins left="0.7" right="0.7" top="0.75" bottom="0.75" header="0.3" footer="0.3"/>
  <pageSetup scale="81" fitToHeight="0" orientation="portrait" r:id="rId9"/>
  <headerFooter>
    <oddHeader>&amp;C&amp;"Ubuntu,Bold"&amp;18Graded-In Woven Upholstery</oddHeader>
  </headerFooter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E0EA-5658-4F1F-BB98-CA6CE92567FE}">
  <sheetPr>
    <pageSetUpPr fitToPage="1"/>
  </sheetPr>
  <dimension ref="A1:M1176"/>
  <sheetViews>
    <sheetView view="pageLayout" topLeftCell="B869" zoomScaleNormal="100" workbookViewId="0">
      <selection activeCell="J870" sqref="J870"/>
    </sheetView>
  </sheetViews>
  <sheetFormatPr defaultColWidth="0" defaultRowHeight="14.25" zeroHeight="1" x14ac:dyDescent="0.25"/>
  <cols>
    <col min="1" max="1" width="23.28515625" style="1" hidden="1" customWidth="1"/>
    <col min="2" max="2" width="20.140625" style="9" customWidth="1"/>
    <col min="3" max="3" width="8.7109375" style="3" customWidth="1"/>
    <col min="4" max="4" width="13.28515625" style="3" bestFit="1" customWidth="1"/>
    <col min="5" max="5" width="10.28515625" style="3" customWidth="1"/>
    <col min="6" max="7" width="18.42578125" style="2" hidden="1" customWidth="1"/>
    <col min="8" max="8" width="55.42578125" style="36" hidden="1" customWidth="1"/>
    <col min="9" max="9" width="9.28515625" style="3" customWidth="1"/>
    <col min="10" max="10" width="28.42578125" style="22" customWidth="1"/>
    <col min="11" max="11" width="3" style="1" hidden="1" customWidth="1"/>
    <col min="12" max="13" width="4" style="1" hidden="1" customWidth="1"/>
    <col min="14" max="16384" width="9.140625" style="1" hidden="1"/>
  </cols>
  <sheetData>
    <row r="1" spans="1:13" s="7" customFormat="1" ht="15" x14ac:dyDescent="0.25">
      <c r="A1" s="1" t="s">
        <v>1193</v>
      </c>
      <c r="B1" s="8" t="s">
        <v>0</v>
      </c>
      <c r="C1" s="3" t="s">
        <v>1</v>
      </c>
      <c r="D1" s="3" t="s">
        <v>2</v>
      </c>
      <c r="E1" s="3" t="s">
        <v>1070</v>
      </c>
      <c r="F1" s="2" t="s">
        <v>1603</v>
      </c>
      <c r="G1" s="2" t="s">
        <v>7489</v>
      </c>
      <c r="H1" s="36" t="s">
        <v>540</v>
      </c>
      <c r="I1" s="3" t="s">
        <v>1597</v>
      </c>
      <c r="J1" s="22" t="s">
        <v>3463</v>
      </c>
      <c r="K1">
        <v>1</v>
      </c>
      <c r="L1">
        <v>25</v>
      </c>
      <c r="M1"/>
    </row>
    <row r="2" spans="1:13" ht="15" x14ac:dyDescent="0.25">
      <c r="A2" s="8" t="s">
        <v>6</v>
      </c>
      <c r="B2" s="42" t="str">
        <f>HYPERLINK(Table4[[#This Row],[Link]],Table4[[#This Row],[Pattern w/out Hyperlink]])</f>
        <v>Abilene</v>
      </c>
      <c r="C2" s="39">
        <f t="shared" ref="C2:C65" si="0">IF(F2&lt;=$L$1,$K$1,IF(AND(F2&gt;=$L$2,F2&lt;=$M$2),$K$2,IF(AND(F2&gt;=$L$3,F2&lt;=$M$3),$K$3,IF(AND(F2&gt;=$L$4,F2&lt;=$M$4),$K$4,IF(AND(F2&gt;=$L$5,F2&lt;=$M$5),$K$5,IF(AND(F2&gt;=$L$6,F2&lt;=$M$6),$K$6,IF(AND(F2&gt;=$L$7,F2&lt;=$M$7),$K$7,IF(AND(F2&gt;=$L$8,F2&lt;=$M$8),$K$8,IF(AND(F2&gt;$L$9,F2&lt;=$M$9),$K$9,IF(AND(F2&gt;=$L$10,F2&lt;=$M$10),$K$10,IF(AND(F2&gt;=$L$11,F2&lt;=$M$11),$K$11,IF(AND(F2&gt;=$L$12,F2&lt;=$M$12),$K$12,IF(AND(F2&gt;=$L$13,F2&lt;=$M$13),$K$13,IF(AND(F2&gt;=$L$14,F2&lt;=$M$14),$K$14,IF(AND(F2&gt;=$L$15,F2&lt;=$M$15),$K$15,IF(AND(F2&gt;=$L$16,F2&lt;=$M$16),$K$16,IF(AND(F2&gt;=$L$17,F2&lt;=$M$17),$K$17,IF(AND(F2&gt;=$L$18,F2&lt;=$M$18),$K$18,IF(AND(F2&gt;=$K$19,F2&gt;=$L$19),$M$19,IF(AND(F2&gt;=$L$19,F2&lt;=$M$19),$K$19,IF(AND(F2&gt;=$L$20,F2&lt;=$M$20),$K$20,IF(AND(F2&gt;=$L$21,F2&lt;=$M$21),$K$21,IF(AND(F2&gt;=$L$22,F2&lt;=$M$22),$K$22,IF(AND(F2&gt;=$L$23,F2&lt;=$M$23),$K$23,IF(AND(F2&gt;=$L$24,F2&lt;=$M$24),$K$24,IF(AND(F2&gt;=$L$25,F2&lt;=$M$25),$K$25,IF(AND(F2&gt;=$L$26,F2&lt;=$M$26),$K$26,IF(AND(F2&gt;=$L$27,F2&lt;=$M$27),$K$27,IF(AND(F2&gt;=$L$28,F2&lt;=$M$28),$K$28,IF(AND(F2&gt;=$L$29,F2&lt;=$M$29),$K$29))))))))))))))))))))))))))))))</f>
        <v>1</v>
      </c>
      <c r="D2" s="39" t="s">
        <v>2721</v>
      </c>
      <c r="E2" s="39" t="s">
        <v>1467</v>
      </c>
      <c r="F2" s="16">
        <v>22</v>
      </c>
      <c r="G2" s="16"/>
      <c r="H2" s="14" t="s">
        <v>2715</v>
      </c>
      <c r="I2" s="39" t="s">
        <v>1598</v>
      </c>
      <c r="J2" s="40" t="s">
        <v>3500</v>
      </c>
      <c r="K2">
        <v>2</v>
      </c>
      <c r="L2">
        <v>25</v>
      </c>
      <c r="M2">
        <v>35</v>
      </c>
    </row>
    <row r="3" spans="1:13" ht="15" x14ac:dyDescent="0.25">
      <c r="A3" s="8" t="s">
        <v>32</v>
      </c>
      <c r="B3" s="42" t="str">
        <f>HYPERLINK(Table4[[#This Row],[Link]],Table4[[#This Row],[Pattern w/out Hyperlink]])</f>
        <v>Amarillo</v>
      </c>
      <c r="C3" s="39">
        <f t="shared" si="0"/>
        <v>1</v>
      </c>
      <c r="D3" s="39" t="s">
        <v>2721</v>
      </c>
      <c r="E3" s="39" t="s">
        <v>1467</v>
      </c>
      <c r="F3" s="16">
        <v>22</v>
      </c>
      <c r="G3" s="16"/>
      <c r="H3" s="14" t="s">
        <v>2716</v>
      </c>
      <c r="I3" s="39" t="s">
        <v>1598</v>
      </c>
      <c r="J3" s="40" t="s">
        <v>3500</v>
      </c>
      <c r="K3">
        <v>3</v>
      </c>
      <c r="L3">
        <v>35</v>
      </c>
      <c r="M3">
        <v>45</v>
      </c>
    </row>
    <row r="4" spans="1:13" ht="15" x14ac:dyDescent="0.25">
      <c r="A4" s="8" t="s">
        <v>7863</v>
      </c>
      <c r="B4" s="42" t="str">
        <f>HYPERLINK(Table4[[#This Row],[Link]],Table4[[#This Row],[Pattern w/out Hyperlink]])</f>
        <v>Armada</v>
      </c>
      <c r="C4" s="39">
        <f t="shared" si="0"/>
        <v>1</v>
      </c>
      <c r="D4" s="39" t="s">
        <v>2721</v>
      </c>
      <c r="E4" s="39" t="s">
        <v>1467</v>
      </c>
      <c r="F4" s="16">
        <v>20.25</v>
      </c>
      <c r="G4" s="16"/>
      <c r="H4" s="14" t="s">
        <v>7864</v>
      </c>
      <c r="I4" s="39" t="s">
        <v>1598</v>
      </c>
      <c r="J4" s="40" t="s">
        <v>3468</v>
      </c>
      <c r="K4">
        <v>4</v>
      </c>
      <c r="L4">
        <v>45</v>
      </c>
      <c r="M4">
        <v>55</v>
      </c>
    </row>
    <row r="5" spans="1:13" ht="15" x14ac:dyDescent="0.25">
      <c r="A5" s="8" t="s">
        <v>2684</v>
      </c>
      <c r="B5" s="42" t="str">
        <f>HYPERLINK(Table4[[#This Row],[Link]],Table4[[#This Row],[Pattern w/out Hyperlink]])</f>
        <v>Ascent</v>
      </c>
      <c r="C5" s="39">
        <f t="shared" si="0"/>
        <v>1</v>
      </c>
      <c r="D5" s="39" t="s">
        <v>2721</v>
      </c>
      <c r="E5" s="39" t="s">
        <v>1467</v>
      </c>
      <c r="F5" s="16">
        <v>19.010000000000002</v>
      </c>
      <c r="G5" s="16"/>
      <c r="H5" s="14" t="s">
        <v>2685</v>
      </c>
      <c r="I5" s="39" t="s">
        <v>1598</v>
      </c>
      <c r="J5" s="40" t="s">
        <v>3468</v>
      </c>
      <c r="K5">
        <v>5</v>
      </c>
      <c r="L5">
        <v>55</v>
      </c>
      <c r="M5">
        <v>65</v>
      </c>
    </row>
    <row r="6" spans="1:13" ht="15" x14ac:dyDescent="0.25">
      <c r="A6" s="8" t="s">
        <v>2687</v>
      </c>
      <c r="B6" s="42" t="str">
        <f>HYPERLINK(Table4[[#This Row],[Link]],Table4[[#This Row],[Pattern w/out Hyperlink]])</f>
        <v>Carbon</v>
      </c>
      <c r="C6" s="39">
        <f t="shared" si="0"/>
        <v>1</v>
      </c>
      <c r="D6" s="39" t="s">
        <v>2721</v>
      </c>
      <c r="E6" s="39" t="s">
        <v>1467</v>
      </c>
      <c r="F6" s="16">
        <v>23.75</v>
      </c>
      <c r="G6" s="16"/>
      <c r="H6" s="14" t="s">
        <v>2688</v>
      </c>
      <c r="I6" s="39" t="s">
        <v>1598</v>
      </c>
      <c r="J6" s="40" t="s">
        <v>3468</v>
      </c>
      <c r="K6">
        <v>6</v>
      </c>
      <c r="L6">
        <v>65</v>
      </c>
      <c r="M6">
        <v>75</v>
      </c>
    </row>
    <row r="7" spans="1:13" ht="15" x14ac:dyDescent="0.25">
      <c r="A7" s="8" t="s">
        <v>172</v>
      </c>
      <c r="B7" s="42" t="str">
        <f>HYPERLINK(Table4[[#This Row],[Link]],Table4[[#This Row],[Pattern w/out Hyperlink]])</f>
        <v>Challenger</v>
      </c>
      <c r="C7" s="39">
        <f t="shared" si="0"/>
        <v>1</v>
      </c>
      <c r="D7" s="39" t="s">
        <v>2721</v>
      </c>
      <c r="E7" s="39" t="s">
        <v>1467</v>
      </c>
      <c r="F7" s="16">
        <v>16.32</v>
      </c>
      <c r="G7" s="16"/>
      <c r="H7" s="14" t="s">
        <v>2689</v>
      </c>
      <c r="I7" s="39" t="s">
        <v>1598</v>
      </c>
      <c r="J7" s="40" t="s">
        <v>3468</v>
      </c>
      <c r="K7" s="1">
        <v>7</v>
      </c>
      <c r="L7">
        <v>75</v>
      </c>
      <c r="M7">
        <v>85</v>
      </c>
    </row>
    <row r="8" spans="1:13" ht="15" x14ac:dyDescent="0.25">
      <c r="A8" s="8" t="s">
        <v>194</v>
      </c>
      <c r="B8" s="42" t="str">
        <f>HYPERLINK(Table4[[#This Row],[Link]],Table4[[#This Row],[Pattern w/out Hyperlink]])</f>
        <v>Claro</v>
      </c>
      <c r="C8" s="39">
        <f t="shared" si="0"/>
        <v>1</v>
      </c>
      <c r="D8" s="39" t="s">
        <v>2721</v>
      </c>
      <c r="E8" s="39" t="s">
        <v>1467</v>
      </c>
      <c r="F8" s="16">
        <v>22.8</v>
      </c>
      <c r="G8" s="16"/>
      <c r="H8" s="14" t="s">
        <v>2718</v>
      </c>
      <c r="I8" s="39" t="s">
        <v>1598</v>
      </c>
      <c r="J8" s="40" t="s">
        <v>3500</v>
      </c>
      <c r="K8" s="1">
        <v>8</v>
      </c>
      <c r="L8">
        <v>85</v>
      </c>
      <c r="M8">
        <v>95</v>
      </c>
    </row>
    <row r="9" spans="1:13" ht="15" x14ac:dyDescent="0.25">
      <c r="A9" s="8" t="s">
        <v>2691</v>
      </c>
      <c r="B9" s="42" t="str">
        <f>HYPERLINK(Table4[[#This Row],[Link]],Table4[[#This Row],[Pattern w/out Hyperlink]])</f>
        <v>Elysium</v>
      </c>
      <c r="C9" s="39">
        <f t="shared" si="0"/>
        <v>1</v>
      </c>
      <c r="D9" s="39" t="s">
        <v>2721</v>
      </c>
      <c r="E9" s="39" t="s">
        <v>1467</v>
      </c>
      <c r="F9" s="16">
        <v>23.75</v>
      </c>
      <c r="G9" s="16"/>
      <c r="H9" s="14" t="s">
        <v>2692</v>
      </c>
      <c r="I9" s="39" t="s">
        <v>1598</v>
      </c>
      <c r="J9" s="40" t="s">
        <v>3468</v>
      </c>
      <c r="K9" s="1">
        <v>9</v>
      </c>
      <c r="L9">
        <v>95</v>
      </c>
      <c r="M9">
        <v>105</v>
      </c>
    </row>
    <row r="10" spans="1:13" ht="15" x14ac:dyDescent="0.25">
      <c r="A10" s="8" t="s">
        <v>333</v>
      </c>
      <c r="B10" s="42" t="str">
        <f>HYPERLINK(Table4[[#This Row],[Link]],Table4[[#This Row],[Pattern w/out Hyperlink]])</f>
        <v>Excursion</v>
      </c>
      <c r="C10" s="39">
        <f t="shared" si="0"/>
        <v>1</v>
      </c>
      <c r="D10" s="39" t="s">
        <v>22</v>
      </c>
      <c r="E10" s="39" t="s">
        <v>1467</v>
      </c>
      <c r="F10" s="16">
        <f>Table4[[#This Row],[USD Pricing]]*Exchange!$A$1</f>
        <v>19.529999999999998</v>
      </c>
      <c r="G10" s="16">
        <v>13.95</v>
      </c>
      <c r="H10" s="14" t="s">
        <v>1829</v>
      </c>
      <c r="I10" s="39" t="s">
        <v>0</v>
      </c>
      <c r="J10" s="40" t="s">
        <v>3468</v>
      </c>
      <c r="K10" s="1">
        <v>10</v>
      </c>
      <c r="L10">
        <v>105</v>
      </c>
      <c r="M10">
        <v>115</v>
      </c>
    </row>
    <row r="11" spans="1:13" ht="15" x14ac:dyDescent="0.25">
      <c r="A11" s="8" t="s">
        <v>396</v>
      </c>
      <c r="B11" s="42" t="str">
        <f>HYPERLINK(Table4[[#This Row],[Link]],Table4[[#This Row],[Pattern w/out Hyperlink]])</f>
        <v>Gaucho</v>
      </c>
      <c r="C11" s="39">
        <f t="shared" si="0"/>
        <v>1</v>
      </c>
      <c r="D11" s="39" t="s">
        <v>2721</v>
      </c>
      <c r="E11" s="39" t="s">
        <v>1467</v>
      </c>
      <c r="F11" s="16">
        <v>17.2</v>
      </c>
      <c r="G11" s="16"/>
      <c r="H11" s="14" t="s">
        <v>2694</v>
      </c>
      <c r="I11" s="39" t="s">
        <v>1598</v>
      </c>
      <c r="J11" s="40" t="s">
        <v>3468</v>
      </c>
      <c r="K11" s="1">
        <v>11</v>
      </c>
      <c r="L11">
        <v>115</v>
      </c>
      <c r="M11">
        <v>125</v>
      </c>
    </row>
    <row r="12" spans="1:13" ht="15" x14ac:dyDescent="0.25">
      <c r="A12" s="8" t="s">
        <v>2696</v>
      </c>
      <c r="B12" s="42" t="str">
        <f>HYPERLINK(Table4[[#This Row],[Link]],Table4[[#This Row],[Pattern w/out Hyperlink]])</f>
        <v>Geoquilt</v>
      </c>
      <c r="C12" s="39">
        <f t="shared" si="0"/>
        <v>1</v>
      </c>
      <c r="D12" s="39" t="s">
        <v>2721</v>
      </c>
      <c r="E12" s="39" t="s">
        <v>1467</v>
      </c>
      <c r="F12" s="16">
        <v>23.75</v>
      </c>
      <c r="G12" s="16"/>
      <c r="H12" s="14" t="s">
        <v>2697</v>
      </c>
      <c r="I12" s="39" t="s">
        <v>5090</v>
      </c>
      <c r="J12" s="40" t="s">
        <v>3468</v>
      </c>
      <c r="K12" s="1">
        <v>12</v>
      </c>
      <c r="L12" s="1">
        <v>125</v>
      </c>
      <c r="M12">
        <v>135</v>
      </c>
    </row>
    <row r="13" spans="1:13" ht="15" x14ac:dyDescent="0.25">
      <c r="A13" s="8" t="s">
        <v>402</v>
      </c>
      <c r="B13" s="42" t="str">
        <f>HYPERLINK(Table4[[#This Row],[Link]],Table4[[#This Row],[Pattern w/out Hyperlink]])</f>
        <v>Gilded</v>
      </c>
      <c r="C13" s="39">
        <f t="shared" si="0"/>
        <v>1</v>
      </c>
      <c r="D13" s="39" t="s">
        <v>2721</v>
      </c>
      <c r="E13" s="39" t="s">
        <v>1467</v>
      </c>
      <c r="F13" s="16">
        <v>23.75</v>
      </c>
      <c r="G13" s="16"/>
      <c r="H13" s="14" t="s">
        <v>2698</v>
      </c>
      <c r="I13" s="39" t="s">
        <v>1598</v>
      </c>
      <c r="J13" s="40" t="s">
        <v>3468</v>
      </c>
      <c r="K13" s="1">
        <v>13</v>
      </c>
      <c r="L13">
        <v>135</v>
      </c>
      <c r="M13">
        <v>145</v>
      </c>
    </row>
    <row r="14" spans="1:13" ht="15" x14ac:dyDescent="0.25">
      <c r="A14" s="8" t="s">
        <v>429</v>
      </c>
      <c r="B14" s="42" t="str">
        <f>HYPERLINK(Table4[[#This Row],[Link]],Table4[[#This Row],[Pattern w/out Hyperlink]])</f>
        <v>Hampton</v>
      </c>
      <c r="C14" s="39">
        <f t="shared" si="0"/>
        <v>1</v>
      </c>
      <c r="D14" s="39" t="s">
        <v>25</v>
      </c>
      <c r="E14" s="39" t="s">
        <v>1467</v>
      </c>
      <c r="F14" s="16">
        <v>23.66</v>
      </c>
      <c r="G14" s="16"/>
      <c r="H14" s="14" t="s">
        <v>1461</v>
      </c>
      <c r="I14" s="39" t="s">
        <v>1598</v>
      </c>
      <c r="J14" s="40" t="s">
        <v>3468</v>
      </c>
      <c r="K14" s="1">
        <v>14</v>
      </c>
      <c r="L14">
        <v>145</v>
      </c>
      <c r="M14">
        <v>155</v>
      </c>
    </row>
    <row r="15" spans="1:13" ht="15" x14ac:dyDescent="0.25">
      <c r="A15" s="8" t="s">
        <v>485</v>
      </c>
      <c r="B15" s="42" t="str">
        <f>HYPERLINK(Table4[[#This Row],[Link]],Table4[[#This Row],[Pattern w/out Hyperlink]])</f>
        <v>Jackpot</v>
      </c>
      <c r="C15" s="39">
        <f t="shared" si="0"/>
        <v>1</v>
      </c>
      <c r="D15" s="39" t="s">
        <v>20</v>
      </c>
      <c r="E15" s="39" t="s">
        <v>1467</v>
      </c>
      <c r="F15" s="16">
        <f>Table4[[#This Row],[USD Pricing]]*Exchange!$A$1</f>
        <v>15.329999999999998</v>
      </c>
      <c r="G15" s="16">
        <v>10.95</v>
      </c>
      <c r="H15" s="14" t="s">
        <v>7314</v>
      </c>
      <c r="I15" s="39" t="s">
        <v>1598</v>
      </c>
      <c r="J15" s="39" t="s">
        <v>3468</v>
      </c>
      <c r="K15" s="1">
        <v>15</v>
      </c>
      <c r="L15" s="1">
        <v>155</v>
      </c>
      <c r="M15">
        <v>165</v>
      </c>
    </row>
    <row r="16" spans="1:13" ht="15" x14ac:dyDescent="0.25">
      <c r="A16" s="8" t="s">
        <v>519</v>
      </c>
      <c r="B16" s="42" t="str">
        <f>HYPERLINK(Table4[[#This Row],[Link]],Table4[[#This Row],[Pattern w/out Hyperlink]])</f>
        <v>Latitude</v>
      </c>
      <c r="C16" s="39">
        <f t="shared" si="0"/>
        <v>1</v>
      </c>
      <c r="D16" s="39" t="s">
        <v>22</v>
      </c>
      <c r="E16" s="39" t="s">
        <v>1467</v>
      </c>
      <c r="F16" s="16">
        <f>Table4[[#This Row],[USD Pricing]]*Exchange!$A$1</f>
        <v>19.529999999999998</v>
      </c>
      <c r="G16" s="16">
        <v>13.95</v>
      </c>
      <c r="H16" s="14" t="s">
        <v>1843</v>
      </c>
      <c r="I16" s="39" t="s">
        <v>0</v>
      </c>
      <c r="J16" s="40" t="s">
        <v>3468</v>
      </c>
      <c r="K16" s="1">
        <v>16</v>
      </c>
      <c r="L16">
        <v>165</v>
      </c>
      <c r="M16">
        <v>175</v>
      </c>
    </row>
    <row r="17" spans="1:13" ht="15" x14ac:dyDescent="0.25">
      <c r="A17" s="8" t="s">
        <v>2700</v>
      </c>
      <c r="B17" s="42" t="str">
        <f>HYPERLINK(Table4[[#This Row],[Link]],Table4[[#This Row],[Pattern w/out Hyperlink]])</f>
        <v>Linum</v>
      </c>
      <c r="C17" s="39">
        <f t="shared" si="0"/>
        <v>1</v>
      </c>
      <c r="D17" s="39" t="s">
        <v>2721</v>
      </c>
      <c r="E17" s="39" t="s">
        <v>1467</v>
      </c>
      <c r="F17" s="16">
        <v>18.690000000000001</v>
      </c>
      <c r="G17" s="16"/>
      <c r="H17" s="14" t="s">
        <v>2701</v>
      </c>
      <c r="I17" s="39" t="s">
        <v>1598</v>
      </c>
      <c r="J17" s="40" t="s">
        <v>3468</v>
      </c>
      <c r="K17" s="1">
        <v>17</v>
      </c>
      <c r="L17">
        <v>175</v>
      </c>
      <c r="M17">
        <v>185</v>
      </c>
    </row>
    <row r="18" spans="1:13" ht="15" x14ac:dyDescent="0.25">
      <c r="A18" s="8" t="s">
        <v>2774</v>
      </c>
      <c r="B18" s="42" t="str">
        <f>HYPERLINK(Table4[[#This Row],[Link]],Table4[[#This Row],[Pattern w/out Hyperlink]])</f>
        <v>Midship</v>
      </c>
      <c r="C18" s="39">
        <f t="shared" si="0"/>
        <v>1</v>
      </c>
      <c r="D18" s="39" t="s">
        <v>2721</v>
      </c>
      <c r="E18" s="39" t="s">
        <v>1467</v>
      </c>
      <c r="F18" s="16">
        <v>15.48</v>
      </c>
      <c r="G18" s="16"/>
      <c r="H18" s="14" t="s">
        <v>2775</v>
      </c>
      <c r="I18" s="39" t="s">
        <v>1598</v>
      </c>
      <c r="J18" s="40" t="s">
        <v>4159</v>
      </c>
      <c r="K18" s="1">
        <v>18</v>
      </c>
      <c r="L18" s="1">
        <v>185</v>
      </c>
      <c r="M18">
        <v>195</v>
      </c>
    </row>
    <row r="19" spans="1:13" ht="28.5" x14ac:dyDescent="0.25">
      <c r="A19" s="8" t="s">
        <v>766</v>
      </c>
      <c r="B19" s="42" t="str">
        <f>HYPERLINK(Table4[[#This Row],[Link]],Table4[[#This Row],[Pattern w/out Hyperlink]])</f>
        <v>Ranchero</v>
      </c>
      <c r="C19" s="39">
        <f t="shared" si="0"/>
        <v>1</v>
      </c>
      <c r="D19" s="39" t="s">
        <v>24</v>
      </c>
      <c r="E19" s="39" t="s">
        <v>1467</v>
      </c>
      <c r="F19" s="16">
        <f>Table4[[#This Row],[USD Pricing]]*Exchange!$A$1</f>
        <v>21.63</v>
      </c>
      <c r="G19" s="16">
        <v>15.45</v>
      </c>
      <c r="H19" s="14" t="s">
        <v>2082</v>
      </c>
      <c r="I19" s="39" t="s">
        <v>1598</v>
      </c>
      <c r="J19" s="40" t="s">
        <v>3493</v>
      </c>
      <c r="K19" s="1">
        <v>20</v>
      </c>
      <c r="L19">
        <v>205</v>
      </c>
      <c r="M19">
        <v>215</v>
      </c>
    </row>
    <row r="20" spans="1:13" x14ac:dyDescent="0.25">
      <c r="A20" s="8" t="s">
        <v>808</v>
      </c>
      <c r="B20" s="42" t="str">
        <f>HYPERLINK(Table4[[#This Row],[Link]],Table4[[#This Row],[Pattern w/out Hyperlink]])</f>
        <v>Ryder</v>
      </c>
      <c r="C20" s="39">
        <f t="shared" si="0"/>
        <v>1</v>
      </c>
      <c r="D20" s="39" t="s">
        <v>24</v>
      </c>
      <c r="E20" s="39" t="s">
        <v>1467</v>
      </c>
      <c r="F20" s="16">
        <f>Table4[[#This Row],[USD Pricing]]*Exchange!$A$1</f>
        <v>15.329999999999998</v>
      </c>
      <c r="G20" s="16">
        <v>10.95</v>
      </c>
      <c r="H20" s="14" t="s">
        <v>7080</v>
      </c>
      <c r="I20" s="39" t="s">
        <v>1598</v>
      </c>
      <c r="J20" s="39" t="s">
        <v>3483</v>
      </c>
      <c r="K20" s="1">
        <v>21</v>
      </c>
      <c r="L20" s="1">
        <v>215</v>
      </c>
      <c r="M20" s="1">
        <v>225</v>
      </c>
    </row>
    <row r="21" spans="1:13" x14ac:dyDescent="0.25">
      <c r="A21" s="8" t="s">
        <v>2705</v>
      </c>
      <c r="B21" s="42" t="str">
        <f>HYPERLINK(Table4[[#This Row],[Link]],Table4[[#This Row],[Pattern w/out Hyperlink]])</f>
        <v>Sealskin</v>
      </c>
      <c r="C21" s="39">
        <f t="shared" si="0"/>
        <v>1</v>
      </c>
      <c r="D21" s="39" t="s">
        <v>2721</v>
      </c>
      <c r="E21" s="39" t="s">
        <v>1467</v>
      </c>
      <c r="F21" s="16">
        <v>22.45</v>
      </c>
      <c r="G21" s="16"/>
      <c r="H21" s="14" t="s">
        <v>2706</v>
      </c>
      <c r="I21" s="39" t="s">
        <v>1598</v>
      </c>
      <c r="J21" s="40" t="s">
        <v>3468</v>
      </c>
      <c r="K21" s="1">
        <v>22</v>
      </c>
      <c r="L21" s="1">
        <v>225</v>
      </c>
      <c r="M21" s="1">
        <v>235</v>
      </c>
    </row>
    <row r="22" spans="1:13" x14ac:dyDescent="0.25">
      <c r="A22" s="8" t="s">
        <v>2799</v>
      </c>
      <c r="B22" s="42" t="str">
        <f>HYPERLINK(Table4[[#This Row],[Link]],Table4[[#This Row],[Pattern w/out Hyperlink]])</f>
        <v>Sierra</v>
      </c>
      <c r="C22" s="39">
        <f t="shared" si="0"/>
        <v>1</v>
      </c>
      <c r="D22" s="39" t="s">
        <v>2721</v>
      </c>
      <c r="E22" s="39" t="s">
        <v>1467</v>
      </c>
      <c r="F22" s="16">
        <v>15.89</v>
      </c>
      <c r="G22" s="16"/>
      <c r="H22" s="14" t="s">
        <v>2800</v>
      </c>
      <c r="I22" s="39" t="s">
        <v>1598</v>
      </c>
      <c r="J22" s="40" t="s">
        <v>4159</v>
      </c>
      <c r="K22" s="1">
        <v>23</v>
      </c>
      <c r="L22" s="1">
        <v>235</v>
      </c>
      <c r="M22" s="1">
        <v>245</v>
      </c>
    </row>
    <row r="23" spans="1:13" x14ac:dyDescent="0.25">
      <c r="A23" s="8" t="s">
        <v>899</v>
      </c>
      <c r="B23" s="42" t="str">
        <f>HYPERLINK(Table4[[#This Row],[Link]],Table4[[#This Row],[Pattern w/out Hyperlink]])</f>
        <v>Soho</v>
      </c>
      <c r="C23" s="39">
        <f t="shared" si="0"/>
        <v>1</v>
      </c>
      <c r="D23" s="39" t="s">
        <v>20</v>
      </c>
      <c r="E23" s="39" t="s">
        <v>1467</v>
      </c>
      <c r="F23" s="16">
        <f>Table4[[#This Row],[USD Pricing]]*Exchange!$A$1</f>
        <v>23.729999999999997</v>
      </c>
      <c r="G23" s="16">
        <v>16.95</v>
      </c>
      <c r="H23" s="14" t="s">
        <v>1275</v>
      </c>
      <c r="I23" s="39" t="s">
        <v>1598</v>
      </c>
      <c r="J23" s="40" t="s">
        <v>3468</v>
      </c>
      <c r="K23" s="1">
        <v>24</v>
      </c>
      <c r="L23" s="1">
        <v>245</v>
      </c>
      <c r="M23" s="1">
        <v>255</v>
      </c>
    </row>
    <row r="24" spans="1:13" x14ac:dyDescent="0.25">
      <c r="A24" s="8" t="s">
        <v>4014</v>
      </c>
      <c r="B24" s="42" t="str">
        <f>HYPERLINK(Table4[[#This Row],[Link]],Table4[[#This Row],[Pattern w/out Hyperlink]])</f>
        <v>Special Black - Madrid</v>
      </c>
      <c r="C24" s="39">
        <f t="shared" si="0"/>
        <v>1</v>
      </c>
      <c r="D24" s="39" t="s">
        <v>24</v>
      </c>
      <c r="E24" s="39" t="s">
        <v>1467</v>
      </c>
      <c r="F24" s="16">
        <f>Table4[[#This Row],[USD Pricing]]*Exchange!$A$1</f>
        <v>13.929999999999998</v>
      </c>
      <c r="G24" s="16">
        <v>9.9499999999999993</v>
      </c>
      <c r="H24" s="14" t="s">
        <v>2086</v>
      </c>
      <c r="I24" s="39" t="s">
        <v>1598</v>
      </c>
      <c r="J24" s="40" t="s">
        <v>3468</v>
      </c>
      <c r="K24" s="1">
        <v>25</v>
      </c>
      <c r="L24" s="1">
        <v>255</v>
      </c>
      <c r="M24" s="1">
        <v>265</v>
      </c>
    </row>
    <row r="25" spans="1:13" x14ac:dyDescent="0.25">
      <c r="A25" s="8" t="s">
        <v>4015</v>
      </c>
      <c r="B25" s="42" t="str">
        <f>HYPERLINK(Table4[[#This Row],[Link]],Table4[[#This Row],[Pattern w/out Hyperlink]])</f>
        <v>Special Black - Oxen</v>
      </c>
      <c r="C25" s="39">
        <f t="shared" si="0"/>
        <v>1</v>
      </c>
      <c r="D25" s="39" t="s">
        <v>24</v>
      </c>
      <c r="E25" s="39" t="s">
        <v>1467</v>
      </c>
      <c r="F25" s="16">
        <f>Table4[[#This Row],[USD Pricing]]*Exchange!$A$1</f>
        <v>13.929999999999998</v>
      </c>
      <c r="G25" s="16">
        <v>9.9499999999999993</v>
      </c>
      <c r="H25" s="14" t="s">
        <v>2087</v>
      </c>
      <c r="I25" s="39" t="s">
        <v>1598</v>
      </c>
      <c r="J25" s="40" t="s">
        <v>3468</v>
      </c>
      <c r="K25" s="1">
        <v>26</v>
      </c>
      <c r="L25" s="1">
        <v>265</v>
      </c>
      <c r="M25" s="1">
        <v>275</v>
      </c>
    </row>
    <row r="26" spans="1:13" x14ac:dyDescent="0.25">
      <c r="A26" s="8" t="s">
        <v>4016</v>
      </c>
      <c r="B26" s="42" t="str">
        <f>HYPERLINK(Table4[[#This Row],[Link]],Table4[[#This Row],[Pattern w/out Hyperlink]])</f>
        <v>Special Black - Sierra</v>
      </c>
      <c r="C26" s="39">
        <f t="shared" si="0"/>
        <v>1</v>
      </c>
      <c r="D26" s="39" t="s">
        <v>24</v>
      </c>
      <c r="E26" s="39" t="s">
        <v>1467</v>
      </c>
      <c r="F26" s="16">
        <f>Table4[[#This Row],[USD Pricing]]*Exchange!$A$1</f>
        <v>13.929999999999998</v>
      </c>
      <c r="G26" s="16">
        <v>9.9499999999999993</v>
      </c>
      <c r="H26" s="14" t="s">
        <v>2088</v>
      </c>
      <c r="I26" s="39" t="s">
        <v>1598</v>
      </c>
      <c r="J26" s="40" t="s">
        <v>3468</v>
      </c>
      <c r="K26" s="1">
        <v>27</v>
      </c>
      <c r="L26" s="1">
        <v>275</v>
      </c>
      <c r="M26" s="1">
        <v>285</v>
      </c>
    </row>
    <row r="27" spans="1:13" x14ac:dyDescent="0.25">
      <c r="A27" s="8" t="s">
        <v>4017</v>
      </c>
      <c r="B27" s="42" t="str">
        <f>HYPERLINK(Table4[[#This Row],[Link]],Table4[[#This Row],[Pattern w/out Hyperlink]])</f>
        <v>Special Black - Wallaby</v>
      </c>
      <c r="C27" s="39">
        <f t="shared" si="0"/>
        <v>1</v>
      </c>
      <c r="D27" s="39" t="s">
        <v>24</v>
      </c>
      <c r="E27" s="39" t="s">
        <v>1467</v>
      </c>
      <c r="F27" s="16">
        <f>Table4[[#This Row],[USD Pricing]]*Exchange!$A$1</f>
        <v>13.929999999999998</v>
      </c>
      <c r="G27" s="16">
        <v>9.9499999999999993</v>
      </c>
      <c r="H27" s="14" t="s">
        <v>2089</v>
      </c>
      <c r="I27" s="39" t="s">
        <v>1598</v>
      </c>
      <c r="J27" s="40" t="s">
        <v>3468</v>
      </c>
      <c r="K27" s="1">
        <v>28</v>
      </c>
      <c r="L27" s="1">
        <v>285</v>
      </c>
      <c r="M27" s="1">
        <v>295</v>
      </c>
    </row>
    <row r="28" spans="1:13" x14ac:dyDescent="0.25">
      <c r="A28" s="8" t="s">
        <v>2710</v>
      </c>
      <c r="B28" s="42" t="str">
        <f>HYPERLINK(Table4[[#This Row],[Link]],Table4[[#This Row],[Pattern w/out Hyperlink]])</f>
        <v>Stipple</v>
      </c>
      <c r="C28" s="39">
        <f t="shared" si="0"/>
        <v>1</v>
      </c>
      <c r="D28" s="39" t="s">
        <v>2721</v>
      </c>
      <c r="E28" s="39" t="s">
        <v>1467</v>
      </c>
      <c r="F28" s="16">
        <v>23.75</v>
      </c>
      <c r="G28" s="16"/>
      <c r="H28" s="14" t="s">
        <v>2711</v>
      </c>
      <c r="I28" s="39" t="s">
        <v>1598</v>
      </c>
      <c r="J28" s="40" t="s">
        <v>3468</v>
      </c>
      <c r="K28" s="1">
        <v>29</v>
      </c>
      <c r="L28" s="1">
        <v>295</v>
      </c>
      <c r="M28" s="1">
        <v>305</v>
      </c>
    </row>
    <row r="29" spans="1:13" x14ac:dyDescent="0.25">
      <c r="A29" s="8" t="s">
        <v>973</v>
      </c>
      <c r="B29" s="42" t="str">
        <f>HYPERLINK(Table4[[#This Row],[Link]],Table4[[#This Row],[Pattern w/out Hyperlink]])</f>
        <v>Talladega</v>
      </c>
      <c r="C29" s="39">
        <f t="shared" si="0"/>
        <v>1</v>
      </c>
      <c r="D29" s="39" t="s">
        <v>2721</v>
      </c>
      <c r="E29" s="39" t="s">
        <v>1467</v>
      </c>
      <c r="F29" s="16">
        <v>15.35</v>
      </c>
      <c r="G29" s="16"/>
      <c r="H29" s="14" t="s">
        <v>2712</v>
      </c>
      <c r="I29" s="39" t="s">
        <v>1598</v>
      </c>
      <c r="J29" s="40" t="s">
        <v>3468</v>
      </c>
      <c r="K29" s="1">
        <v>30</v>
      </c>
      <c r="L29" s="1">
        <v>305</v>
      </c>
      <c r="M29" s="1">
        <v>315</v>
      </c>
    </row>
    <row r="30" spans="1:13" x14ac:dyDescent="0.25">
      <c r="A30" s="8" t="s">
        <v>3381</v>
      </c>
      <c r="B30" s="42" t="str">
        <f>HYPERLINK(Table4[[#This Row],[Link]],Table4[[#This Row],[Pattern w/out Hyperlink]])</f>
        <v>Turkish Delight 434</v>
      </c>
      <c r="C30" s="39">
        <f t="shared" si="0"/>
        <v>1</v>
      </c>
      <c r="D30" s="39" t="s">
        <v>28</v>
      </c>
      <c r="E30" s="39" t="s">
        <v>1467</v>
      </c>
      <c r="F30" s="16">
        <f>Table4[[#This Row],[USD Pricing]]*Exchange!$A$1</f>
        <v>23.45</v>
      </c>
      <c r="G30" s="16">
        <v>16.75</v>
      </c>
      <c r="H30" s="8" t="s">
        <v>7004</v>
      </c>
      <c r="I30" s="39" t="s">
        <v>1598</v>
      </c>
      <c r="J30" s="40" t="s">
        <v>3500</v>
      </c>
    </row>
    <row r="31" spans="1:13" x14ac:dyDescent="0.25">
      <c r="A31" s="8" t="s">
        <v>1010</v>
      </c>
      <c r="B31" s="42" t="str">
        <f>HYPERLINK(Table4[[#This Row],[Link]],Table4[[#This Row],[Pattern w/out Hyperlink]])</f>
        <v>Valise</v>
      </c>
      <c r="C31" s="39">
        <f t="shared" si="0"/>
        <v>1</v>
      </c>
      <c r="D31" s="39" t="s">
        <v>22</v>
      </c>
      <c r="E31" s="39" t="s">
        <v>1467</v>
      </c>
      <c r="F31" s="16">
        <f>Table4[[#This Row],[USD Pricing]]*Exchange!$A$1</f>
        <v>19.529999999999998</v>
      </c>
      <c r="G31" s="16">
        <v>13.95</v>
      </c>
      <c r="H31" s="14" t="s">
        <v>3156</v>
      </c>
      <c r="I31" s="39" t="s">
        <v>5090</v>
      </c>
      <c r="J31" s="40" t="s">
        <v>3468</v>
      </c>
    </row>
    <row r="32" spans="1:13" x14ac:dyDescent="0.25">
      <c r="A32" s="8" t="s">
        <v>3134</v>
      </c>
      <c r="B32" s="42" t="str">
        <f>HYPERLINK(Table4[[#This Row],[Link]],Table4[[#This Row],[Pattern w/out Hyperlink]])</f>
        <v>Alamo</v>
      </c>
      <c r="C32" s="39">
        <f t="shared" si="0"/>
        <v>2</v>
      </c>
      <c r="D32" s="39" t="s">
        <v>22</v>
      </c>
      <c r="E32" s="39" t="s">
        <v>1467</v>
      </c>
      <c r="F32" s="16">
        <f>Table4[[#This Row],[USD Pricing]]*Exchange!$A$1</f>
        <v>33.529999999999994</v>
      </c>
      <c r="G32" s="16">
        <v>23.95</v>
      </c>
      <c r="H32" s="14" t="s">
        <v>3135</v>
      </c>
      <c r="I32" s="39" t="s">
        <v>1598</v>
      </c>
      <c r="J32" s="40" t="s">
        <v>3477</v>
      </c>
    </row>
    <row r="33" spans="1:10" x14ac:dyDescent="0.25">
      <c r="A33" s="8" t="s">
        <v>18</v>
      </c>
      <c r="B33" s="42" t="str">
        <f>HYPERLINK(Table4[[#This Row],[Link]],Table4[[#This Row],[Pattern w/out Hyperlink]])</f>
        <v>Alfresco</v>
      </c>
      <c r="C33" s="39">
        <f t="shared" si="0"/>
        <v>2</v>
      </c>
      <c r="D33" s="39" t="s">
        <v>20</v>
      </c>
      <c r="E33" s="39" t="s">
        <v>1467</v>
      </c>
      <c r="F33" s="16">
        <f>Table4[[#This Row],[USD Pricing]]*Exchange!$A$1</f>
        <v>29.33</v>
      </c>
      <c r="G33" s="16">
        <v>20.95</v>
      </c>
      <c r="H33" s="14" t="s">
        <v>7307</v>
      </c>
      <c r="I33" s="39" t="s">
        <v>1598</v>
      </c>
      <c r="J33" s="40" t="s">
        <v>3468</v>
      </c>
    </row>
    <row r="34" spans="1:10" ht="28.5" x14ac:dyDescent="0.25">
      <c r="A34" s="8" t="s">
        <v>7007</v>
      </c>
      <c r="B34" s="42" t="str">
        <f>HYPERLINK(Table4[[#This Row],[Link]],Table4[[#This Row],[Pattern w/out Hyperlink]])</f>
        <v>All Seasons</v>
      </c>
      <c r="C34" s="39">
        <f t="shared" si="0"/>
        <v>2</v>
      </c>
      <c r="D34" s="39" t="s">
        <v>24</v>
      </c>
      <c r="E34" s="39" t="s">
        <v>1467</v>
      </c>
      <c r="F34" s="16">
        <f>Table4[[#This Row],[USD Pricing]]*Exchange!$A$1</f>
        <v>28.629999999999995</v>
      </c>
      <c r="G34" s="16">
        <v>20.45</v>
      </c>
      <c r="H34" s="14" t="s">
        <v>2044</v>
      </c>
      <c r="I34" s="39" t="s">
        <v>1598</v>
      </c>
      <c r="J34" s="40" t="s">
        <v>3483</v>
      </c>
    </row>
    <row r="35" spans="1:10" x14ac:dyDescent="0.25">
      <c r="A35" s="8" t="s">
        <v>30</v>
      </c>
      <c r="B35" s="42" t="str">
        <f>HYPERLINK(Table4[[#This Row],[Link]],Table4[[#This Row],[Pattern w/out Hyperlink]])</f>
        <v>Allante</v>
      </c>
      <c r="C35" s="39">
        <f t="shared" si="0"/>
        <v>2</v>
      </c>
      <c r="D35" s="39" t="s">
        <v>25</v>
      </c>
      <c r="E35" s="39" t="s">
        <v>1467</v>
      </c>
      <c r="F35" s="16">
        <v>29.23</v>
      </c>
      <c r="G35" s="16"/>
      <c r="H35" s="14" t="s">
        <v>1453</v>
      </c>
      <c r="I35" s="39" t="s">
        <v>1598</v>
      </c>
      <c r="J35" s="40" t="s">
        <v>3468</v>
      </c>
    </row>
    <row r="36" spans="1:10" x14ac:dyDescent="0.25">
      <c r="A36" s="8" t="s">
        <v>7874</v>
      </c>
      <c r="B36" s="42" t="str">
        <f>HYPERLINK(Table4[[#This Row],[Link]],Table4[[#This Row],[Pattern w/out Hyperlink]])</f>
        <v>Anchor</v>
      </c>
      <c r="C36" s="39">
        <f t="shared" si="0"/>
        <v>2</v>
      </c>
      <c r="D36" s="39" t="s">
        <v>2721</v>
      </c>
      <c r="E36" s="39" t="s">
        <v>1467</v>
      </c>
      <c r="F36" s="16">
        <v>26.42</v>
      </c>
      <c r="G36" s="16"/>
      <c r="H36" s="14" t="s">
        <v>7875</v>
      </c>
      <c r="I36" s="39" t="s">
        <v>1598</v>
      </c>
      <c r="J36" s="40" t="s">
        <v>3468</v>
      </c>
    </row>
    <row r="37" spans="1:10" x14ac:dyDescent="0.25">
      <c r="A37" s="8" t="s">
        <v>53</v>
      </c>
      <c r="B37" s="42" t="str">
        <f>HYPERLINK(Table4[[#This Row],[Link]],Table4[[#This Row],[Pattern w/out Hyperlink]])</f>
        <v>Arc</v>
      </c>
      <c r="C37" s="39">
        <f t="shared" si="0"/>
        <v>2</v>
      </c>
      <c r="D37" s="39" t="s">
        <v>25</v>
      </c>
      <c r="E37" s="39" t="s">
        <v>1467</v>
      </c>
      <c r="F37" s="16">
        <v>32.5</v>
      </c>
      <c r="G37" s="16"/>
      <c r="H37" s="14" t="s">
        <v>1457</v>
      </c>
      <c r="I37" s="39" t="s">
        <v>0</v>
      </c>
      <c r="J37" s="40" t="s">
        <v>3468</v>
      </c>
    </row>
    <row r="38" spans="1:10" x14ac:dyDescent="0.25">
      <c r="A38" s="8" t="s">
        <v>59</v>
      </c>
      <c r="B38" s="42" t="str">
        <f>HYPERLINK(Table4[[#This Row],[Link]],Table4[[#This Row],[Pattern w/out Hyperlink]])</f>
        <v>Aristo</v>
      </c>
      <c r="C38" s="39">
        <f t="shared" si="0"/>
        <v>2</v>
      </c>
      <c r="D38" s="39" t="s">
        <v>25</v>
      </c>
      <c r="E38" s="39" t="s">
        <v>1467</v>
      </c>
      <c r="F38" s="16">
        <v>33</v>
      </c>
      <c r="G38" s="16"/>
      <c r="H38" s="14" t="s">
        <v>1458</v>
      </c>
      <c r="I38" s="39" t="s">
        <v>0</v>
      </c>
      <c r="J38" s="40" t="s">
        <v>3468</v>
      </c>
    </row>
    <row r="39" spans="1:10" x14ac:dyDescent="0.25">
      <c r="A39" s="8" t="s">
        <v>7309</v>
      </c>
      <c r="B39" s="42" t="str">
        <f>HYPERLINK(Table4[[#This Row],[Link]],Table4[[#This Row],[Pattern w/out Hyperlink]])</f>
        <v>Bandit</v>
      </c>
      <c r="C39" s="39">
        <f t="shared" si="0"/>
        <v>2</v>
      </c>
      <c r="D39" s="39" t="s">
        <v>20</v>
      </c>
      <c r="E39" s="39" t="s">
        <v>1467</v>
      </c>
      <c r="F39" s="16">
        <f>Table4[[#This Row],[USD Pricing]]*Exchange!$A$1</f>
        <v>29.33</v>
      </c>
      <c r="G39" s="16">
        <v>20.95</v>
      </c>
      <c r="H39" s="14" t="s">
        <v>7310</v>
      </c>
      <c r="I39" s="39" t="s">
        <v>0</v>
      </c>
      <c r="J39" s="39" t="s">
        <v>3468</v>
      </c>
    </row>
    <row r="40" spans="1:10" x14ac:dyDescent="0.25">
      <c r="A40" s="8" t="s">
        <v>7865</v>
      </c>
      <c r="B40" s="42" t="str">
        <f>HYPERLINK(Table4[[#This Row],[Link]],Table4[[#This Row],[Pattern w/out Hyperlink]])</f>
        <v>Beluga</v>
      </c>
      <c r="C40" s="39">
        <f t="shared" si="0"/>
        <v>2</v>
      </c>
      <c r="D40" s="39" t="s">
        <v>2721</v>
      </c>
      <c r="E40" s="39" t="s">
        <v>1467</v>
      </c>
      <c r="F40" s="16">
        <v>31.82</v>
      </c>
      <c r="G40" s="16"/>
      <c r="H40" s="14" t="s">
        <v>7866</v>
      </c>
      <c r="I40" s="39" t="s">
        <v>1598</v>
      </c>
      <c r="J40" s="40" t="s">
        <v>3468</v>
      </c>
    </row>
    <row r="41" spans="1:10" x14ac:dyDescent="0.25">
      <c r="A41" s="8" t="s">
        <v>156</v>
      </c>
      <c r="B41" s="42" t="str">
        <f>HYPERLINK(Table4[[#This Row],[Link]],Table4[[#This Row],[Pattern w/out Hyperlink]])</f>
        <v>Canyon</v>
      </c>
      <c r="C41" s="39">
        <f t="shared" si="0"/>
        <v>2</v>
      </c>
      <c r="D41" s="39" t="s">
        <v>20</v>
      </c>
      <c r="E41" s="39" t="s">
        <v>1467</v>
      </c>
      <c r="F41" s="16">
        <f>Table4[[#This Row],[USD Pricing]]*Exchange!$A$1</f>
        <v>34.93</v>
      </c>
      <c r="G41" s="16">
        <v>24.95</v>
      </c>
      <c r="H41" s="14" t="s">
        <v>1277</v>
      </c>
      <c r="I41" s="39" t="s">
        <v>1598</v>
      </c>
      <c r="J41" s="40" t="s">
        <v>3468</v>
      </c>
    </row>
    <row r="42" spans="1:10" x14ac:dyDescent="0.25">
      <c r="A42" s="8" t="s">
        <v>156</v>
      </c>
      <c r="B42" s="42" t="str">
        <f>HYPERLINK(Table4[[#This Row],[Link]],Table4[[#This Row],[Pattern w/out Hyperlink]])</f>
        <v>Canyon</v>
      </c>
      <c r="C42" s="39">
        <f t="shared" si="0"/>
        <v>2</v>
      </c>
      <c r="D42" s="39" t="s">
        <v>3628</v>
      </c>
      <c r="E42" s="39" t="s">
        <v>1467</v>
      </c>
      <c r="F42" s="16">
        <f>Table4[[#This Row],[USD Pricing]]*Exchange!$A$1</f>
        <v>32.199999999999996</v>
      </c>
      <c r="G42" s="16">
        <v>23</v>
      </c>
      <c r="H42" s="14" t="s">
        <v>3693</v>
      </c>
      <c r="I42" s="39" t="s">
        <v>1598</v>
      </c>
      <c r="J42" s="40" t="s">
        <v>3675</v>
      </c>
    </row>
    <row r="43" spans="1:10" ht="28.5" x14ac:dyDescent="0.25">
      <c r="A43" s="8" t="s">
        <v>7019</v>
      </c>
      <c r="B43" s="42" t="str">
        <f>HYPERLINK(Table4[[#This Row],[Link]],Table4[[#This Row],[Pattern w/out Hyperlink]])</f>
        <v>Caressa</v>
      </c>
      <c r="C43" s="39">
        <f t="shared" si="0"/>
        <v>2</v>
      </c>
      <c r="D43" s="39" t="s">
        <v>24</v>
      </c>
      <c r="E43" s="39" t="s">
        <v>1467</v>
      </c>
      <c r="F43" s="16">
        <f>Table4[[#This Row],[USD Pricing]]*Exchange!$A$1</f>
        <v>34.229999999999997</v>
      </c>
      <c r="G43" s="16">
        <v>24.45</v>
      </c>
      <c r="H43" s="14" t="s">
        <v>2050</v>
      </c>
      <c r="I43" s="39" t="s">
        <v>1598</v>
      </c>
      <c r="J43" s="40" t="s">
        <v>3487</v>
      </c>
    </row>
    <row r="44" spans="1:10" ht="28.5" x14ac:dyDescent="0.25">
      <c r="A44" s="8" t="s">
        <v>3947</v>
      </c>
      <c r="B44" s="42" t="str">
        <f>HYPERLINK(Table4[[#This Row],[Link]],Table4[[#This Row],[Pattern w/out Hyperlink]])</f>
        <v>Carson CV</v>
      </c>
      <c r="C44" s="39">
        <f t="shared" si="0"/>
        <v>2</v>
      </c>
      <c r="D44" s="39" t="s">
        <v>28</v>
      </c>
      <c r="E44" s="39" t="s">
        <v>1467</v>
      </c>
      <c r="F44" s="16">
        <f>Table4[[#This Row],[USD Pricing]]*Exchange!$A$1</f>
        <v>31.499999999999996</v>
      </c>
      <c r="G44" s="16">
        <v>22.5</v>
      </c>
      <c r="H44" s="8" t="s">
        <v>6528</v>
      </c>
      <c r="I44" s="39" t="s">
        <v>1598</v>
      </c>
      <c r="J44" s="40" t="s">
        <v>3948</v>
      </c>
    </row>
    <row r="45" spans="1:10" x14ac:dyDescent="0.25">
      <c r="A45" s="8" t="s">
        <v>3694</v>
      </c>
      <c r="B45" s="42" t="str">
        <f>HYPERLINK(Table4[[#This Row],[Link]],Table4[[#This Row],[Pattern w/out Hyperlink]])</f>
        <v>Castle</v>
      </c>
      <c r="C45" s="39">
        <f t="shared" si="0"/>
        <v>2</v>
      </c>
      <c r="D45" s="39" t="s">
        <v>3628</v>
      </c>
      <c r="E45" s="39" t="s">
        <v>1467</v>
      </c>
      <c r="F45" s="16">
        <f>Table4[[#This Row],[USD Pricing]]*Exchange!$A$1</f>
        <v>35</v>
      </c>
      <c r="G45" s="16">
        <v>25</v>
      </c>
      <c r="H45" s="14" t="s">
        <v>3695</v>
      </c>
      <c r="I45" s="39" t="s">
        <v>1598</v>
      </c>
      <c r="J45" s="40" t="s">
        <v>3675</v>
      </c>
    </row>
    <row r="46" spans="1:10" x14ac:dyDescent="0.25">
      <c r="A46" s="8" t="s">
        <v>2727</v>
      </c>
      <c r="B46" s="42" t="str">
        <f>HYPERLINK(Table4[[#This Row],[Link]],Table4[[#This Row],[Pattern w/out Hyperlink]])</f>
        <v>Corinthian Soft</v>
      </c>
      <c r="C46" s="39">
        <f t="shared" si="0"/>
        <v>2</v>
      </c>
      <c r="D46" s="39" t="s">
        <v>2721</v>
      </c>
      <c r="E46" s="39" t="s">
        <v>1467</v>
      </c>
      <c r="F46" s="16">
        <v>31.82</v>
      </c>
      <c r="G46" s="16"/>
      <c r="H46" s="14" t="s">
        <v>2728</v>
      </c>
      <c r="I46" s="39" t="s">
        <v>1598</v>
      </c>
      <c r="J46" s="40" t="s">
        <v>4159</v>
      </c>
    </row>
    <row r="47" spans="1:10" ht="28.5" x14ac:dyDescent="0.25">
      <c r="A47" s="8" t="s">
        <v>262</v>
      </c>
      <c r="B47" s="42" t="str">
        <f>HYPERLINK(Table4[[#This Row],[Link]],Table4[[#This Row],[Pattern w/out Hyperlink]])</f>
        <v>Durango</v>
      </c>
      <c r="C47" s="39">
        <f t="shared" si="0"/>
        <v>2</v>
      </c>
      <c r="D47" s="39" t="s">
        <v>24</v>
      </c>
      <c r="E47" s="39" t="s">
        <v>1467</v>
      </c>
      <c r="F47" s="16">
        <f>Table4[[#This Row],[USD Pricing]]*Exchange!$A$1</f>
        <v>33.529999999999994</v>
      </c>
      <c r="G47" s="16">
        <v>23.95</v>
      </c>
      <c r="H47" s="14" t="s">
        <v>2057</v>
      </c>
      <c r="I47" s="39" t="s">
        <v>1598</v>
      </c>
      <c r="J47" s="40" t="s">
        <v>3490</v>
      </c>
    </row>
    <row r="48" spans="1:10" x14ac:dyDescent="0.25">
      <c r="A48" s="8" t="s">
        <v>8055</v>
      </c>
      <c r="B48" s="42" t="str">
        <f>HYPERLINK(Table4[[#This Row],[Link]],Table4[[#This Row],[Pattern w/out Hyperlink]])</f>
        <v>Enduratex Corinthian</v>
      </c>
      <c r="C48" s="39">
        <f t="shared" si="0"/>
        <v>2</v>
      </c>
      <c r="D48" s="39" t="s">
        <v>2721</v>
      </c>
      <c r="E48" s="39" t="s">
        <v>1467</v>
      </c>
      <c r="F48" s="16">
        <v>30.22</v>
      </c>
      <c r="G48" s="16"/>
      <c r="H48" s="14" t="s">
        <v>8056</v>
      </c>
      <c r="I48" s="39" t="s">
        <v>1598</v>
      </c>
      <c r="J48" s="39" t="s">
        <v>3468</v>
      </c>
    </row>
    <row r="49" spans="1:10" x14ac:dyDescent="0.25">
      <c r="A49" s="8" t="s">
        <v>8061</v>
      </c>
      <c r="B49" s="42" t="str">
        <f>HYPERLINK(Table4[[#This Row],[Link]],Table4[[#This Row],[Pattern w/out Hyperlink]])</f>
        <v>Enduratex Doeskin</v>
      </c>
      <c r="C49" s="39">
        <f t="shared" si="0"/>
        <v>2</v>
      </c>
      <c r="D49" s="39" t="s">
        <v>2721</v>
      </c>
      <c r="E49" s="39" t="s">
        <v>1467</v>
      </c>
      <c r="F49" s="16">
        <v>30.22</v>
      </c>
      <c r="G49" s="16"/>
      <c r="H49" s="14" t="s">
        <v>8062</v>
      </c>
      <c r="I49" s="39" t="s">
        <v>1598</v>
      </c>
      <c r="J49" s="39" t="s">
        <v>3468</v>
      </c>
    </row>
    <row r="50" spans="1:10" x14ac:dyDescent="0.25">
      <c r="A50" s="8" t="s">
        <v>8081</v>
      </c>
      <c r="B50" s="42" t="str">
        <f>HYPERLINK(Table4[[#This Row],[Link]],Table4[[#This Row],[Pattern w/out Hyperlink]])</f>
        <v>Enduratex Hampton Trim</v>
      </c>
      <c r="C50" s="39">
        <f t="shared" si="0"/>
        <v>2</v>
      </c>
      <c r="D50" s="39" t="s">
        <v>2721</v>
      </c>
      <c r="E50" s="39" t="s">
        <v>1467</v>
      </c>
      <c r="F50" s="16">
        <v>30.22</v>
      </c>
      <c r="G50" s="16"/>
      <c r="H50" s="14" t="s">
        <v>8082</v>
      </c>
      <c r="I50" s="39" t="s">
        <v>1598</v>
      </c>
      <c r="J50" s="39" t="s">
        <v>3468</v>
      </c>
    </row>
    <row r="51" spans="1:10" x14ac:dyDescent="0.25">
      <c r="A51" s="8" t="s">
        <v>8051</v>
      </c>
      <c r="B51" s="42" t="str">
        <f>HYPERLINK(Table4[[#This Row],[Link]],Table4[[#This Row],[Pattern w/out Hyperlink]])</f>
        <v>Enduratex Heidi</v>
      </c>
      <c r="C51" s="39">
        <f t="shared" si="0"/>
        <v>2</v>
      </c>
      <c r="D51" s="39" t="s">
        <v>2721</v>
      </c>
      <c r="E51" s="39" t="s">
        <v>1467</v>
      </c>
      <c r="F51" s="16">
        <v>31.95</v>
      </c>
      <c r="G51" s="16"/>
      <c r="H51" s="14" t="s">
        <v>8052</v>
      </c>
      <c r="I51" s="39" t="s">
        <v>1598</v>
      </c>
      <c r="J51" s="39" t="s">
        <v>3468</v>
      </c>
    </row>
    <row r="52" spans="1:10" x14ac:dyDescent="0.25">
      <c r="A52" s="8" t="s">
        <v>8042</v>
      </c>
      <c r="B52" s="42" t="str">
        <f>HYPERLINK(Table4[[#This Row],[Link]],Table4[[#This Row],[Pattern w/out Hyperlink]])</f>
        <v>Enduratex Independence</v>
      </c>
      <c r="C52" s="39">
        <f t="shared" si="0"/>
        <v>2</v>
      </c>
      <c r="D52" s="39" t="s">
        <v>2721</v>
      </c>
      <c r="E52" s="39" t="s">
        <v>1467</v>
      </c>
      <c r="F52" s="16">
        <v>34.450000000000003</v>
      </c>
      <c r="G52" s="16"/>
      <c r="H52" s="14" t="s">
        <v>8043</v>
      </c>
      <c r="I52" s="39" t="s">
        <v>1598</v>
      </c>
      <c r="J52" s="39" t="s">
        <v>8050</v>
      </c>
    </row>
    <row r="53" spans="1:10" x14ac:dyDescent="0.25">
      <c r="A53" s="8" t="s">
        <v>8069</v>
      </c>
      <c r="B53" s="42" t="str">
        <f>HYPERLINK(Table4[[#This Row],[Link]],Table4[[#This Row],[Pattern w/out Hyperlink]])</f>
        <v>Enduratex Longitude</v>
      </c>
      <c r="C53" s="39">
        <f t="shared" si="0"/>
        <v>2</v>
      </c>
      <c r="D53" s="39" t="s">
        <v>2721</v>
      </c>
      <c r="E53" s="39" t="s">
        <v>1467</v>
      </c>
      <c r="F53" s="16">
        <v>30.22</v>
      </c>
      <c r="G53" s="16"/>
      <c r="H53" s="14" t="s">
        <v>8070</v>
      </c>
      <c r="I53" s="39" t="s">
        <v>1598</v>
      </c>
      <c r="J53" s="39" t="s">
        <v>8050</v>
      </c>
    </row>
    <row r="54" spans="1:10" x14ac:dyDescent="0.25">
      <c r="A54" s="8" t="s">
        <v>8046</v>
      </c>
      <c r="B54" s="42" t="str">
        <f>HYPERLINK(Table4[[#This Row],[Link]],Table4[[#This Row],[Pattern w/out Hyperlink]])</f>
        <v>Enduratex Madrid</v>
      </c>
      <c r="C54" s="39">
        <f t="shared" si="0"/>
        <v>2</v>
      </c>
      <c r="D54" s="39" t="s">
        <v>2721</v>
      </c>
      <c r="E54" s="39" t="s">
        <v>1467</v>
      </c>
      <c r="F54" s="16">
        <v>30.22</v>
      </c>
      <c r="G54" s="16"/>
      <c r="H54" s="14" t="s">
        <v>8047</v>
      </c>
      <c r="I54" s="39" t="s">
        <v>1598</v>
      </c>
      <c r="J54" s="39" t="s">
        <v>3468</v>
      </c>
    </row>
    <row r="55" spans="1:10" x14ac:dyDescent="0.25">
      <c r="A55" s="8" t="s">
        <v>8063</v>
      </c>
      <c r="B55" s="42" t="str">
        <f>HYPERLINK(Table4[[#This Row],[Link]],Table4[[#This Row],[Pattern w/out Hyperlink]])</f>
        <v>Enduratex Mercedes</v>
      </c>
      <c r="C55" s="39">
        <f t="shared" si="0"/>
        <v>2</v>
      </c>
      <c r="D55" s="39" t="s">
        <v>2721</v>
      </c>
      <c r="E55" s="39" t="s">
        <v>1467</v>
      </c>
      <c r="F55" s="16">
        <v>30.22</v>
      </c>
      <c r="G55" s="16"/>
      <c r="H55" s="14" t="s">
        <v>8064</v>
      </c>
      <c r="I55" s="39" t="s">
        <v>1598</v>
      </c>
      <c r="J55" s="39" t="s">
        <v>3468</v>
      </c>
    </row>
    <row r="56" spans="1:10" x14ac:dyDescent="0.25">
      <c r="A56" s="8" t="s">
        <v>8079</v>
      </c>
      <c r="B56" s="42" t="str">
        <f>HYPERLINK(Table4[[#This Row],[Link]],Table4[[#This Row],[Pattern w/out Hyperlink]])</f>
        <v>Enduratex Milled Pebble</v>
      </c>
      <c r="C56" s="39">
        <f t="shared" si="0"/>
        <v>2</v>
      </c>
      <c r="D56" s="39" t="s">
        <v>2721</v>
      </c>
      <c r="E56" s="39" t="s">
        <v>1467</v>
      </c>
      <c r="F56" s="16">
        <v>30.22</v>
      </c>
      <c r="G56" s="16"/>
      <c r="H56" s="14" t="s">
        <v>8080</v>
      </c>
      <c r="I56" s="39" t="s">
        <v>1598</v>
      </c>
      <c r="J56" s="39" t="s">
        <v>8050</v>
      </c>
    </row>
    <row r="57" spans="1:10" x14ac:dyDescent="0.25">
      <c r="A57" s="8" t="s">
        <v>8071</v>
      </c>
      <c r="B57" s="42" t="str">
        <f>HYPERLINK(Table4[[#This Row],[Link]],Table4[[#This Row],[Pattern w/out Hyperlink]])</f>
        <v>Enduratex Montana</v>
      </c>
      <c r="C57" s="39">
        <f t="shared" si="0"/>
        <v>2</v>
      </c>
      <c r="D57" s="39" t="s">
        <v>2721</v>
      </c>
      <c r="E57" s="39" t="s">
        <v>1467</v>
      </c>
      <c r="F57" s="16">
        <v>30.22</v>
      </c>
      <c r="G57" s="16"/>
      <c r="H57" s="14" t="s">
        <v>8072</v>
      </c>
      <c r="I57" s="39" t="s">
        <v>1598</v>
      </c>
      <c r="J57" s="39" t="s">
        <v>3468</v>
      </c>
    </row>
    <row r="58" spans="1:10" x14ac:dyDescent="0.25">
      <c r="A58" s="8" t="s">
        <v>8053</v>
      </c>
      <c r="B58" s="42" t="str">
        <f>HYPERLINK(Table4[[#This Row],[Link]],Table4[[#This Row],[Pattern w/out Hyperlink]])</f>
        <v>Enduratex Oxen</v>
      </c>
      <c r="C58" s="39">
        <f t="shared" si="0"/>
        <v>2</v>
      </c>
      <c r="D58" s="39" t="s">
        <v>2721</v>
      </c>
      <c r="E58" s="39" t="s">
        <v>1467</v>
      </c>
      <c r="F58" s="16">
        <v>30.22</v>
      </c>
      <c r="G58" s="16"/>
      <c r="H58" s="14" t="s">
        <v>8054</v>
      </c>
      <c r="I58" s="39" t="s">
        <v>1598</v>
      </c>
      <c r="J58" s="39" t="s">
        <v>3468</v>
      </c>
    </row>
    <row r="59" spans="1:10" x14ac:dyDescent="0.25">
      <c r="A59" s="8" t="s">
        <v>8057</v>
      </c>
      <c r="B59" s="42" t="str">
        <f>HYPERLINK(Table4[[#This Row],[Link]],Table4[[#This Row],[Pattern w/out Hyperlink]])</f>
        <v>Enduratex Phantom</v>
      </c>
      <c r="C59" s="39">
        <f t="shared" si="0"/>
        <v>2</v>
      </c>
      <c r="D59" s="39" t="s">
        <v>2721</v>
      </c>
      <c r="E59" s="39" t="s">
        <v>1467</v>
      </c>
      <c r="F59" s="16">
        <v>30.56</v>
      </c>
      <c r="G59" s="16"/>
      <c r="H59" s="14" t="s">
        <v>8058</v>
      </c>
      <c r="I59" s="39" t="s">
        <v>1598</v>
      </c>
      <c r="J59" s="39" t="s">
        <v>3468</v>
      </c>
    </row>
    <row r="60" spans="1:10" x14ac:dyDescent="0.25">
      <c r="A60" s="8" t="s">
        <v>8083</v>
      </c>
      <c r="B60" s="42" t="str">
        <f>HYPERLINK(Table4[[#This Row],[Link]],Table4[[#This Row],[Pattern w/out Hyperlink]])</f>
        <v>Enduratex Sierra Leathermate</v>
      </c>
      <c r="C60" s="39">
        <f t="shared" si="0"/>
        <v>2</v>
      </c>
      <c r="D60" s="39" t="s">
        <v>2721</v>
      </c>
      <c r="E60" s="39" t="s">
        <v>1467</v>
      </c>
      <c r="F60" s="16">
        <v>30.22</v>
      </c>
      <c r="G60" s="16"/>
      <c r="H60" s="14" t="s">
        <v>8084</v>
      </c>
      <c r="I60" s="39" t="s">
        <v>1598</v>
      </c>
      <c r="J60" s="39" t="s">
        <v>3468</v>
      </c>
    </row>
    <row r="61" spans="1:10" x14ac:dyDescent="0.25">
      <c r="A61" s="8" t="s">
        <v>8075</v>
      </c>
      <c r="B61" s="42" t="str">
        <f>HYPERLINK(Table4[[#This Row],[Link]],Table4[[#This Row],[Pattern w/out Hyperlink]])</f>
        <v>Enduratex Sierra Montana</v>
      </c>
      <c r="C61" s="39">
        <f t="shared" si="0"/>
        <v>2</v>
      </c>
      <c r="D61" s="39" t="s">
        <v>2721</v>
      </c>
      <c r="E61" s="39" t="s">
        <v>1467</v>
      </c>
      <c r="F61" s="16">
        <v>30.22</v>
      </c>
      <c r="G61" s="16"/>
      <c r="H61" s="14" t="s">
        <v>8076</v>
      </c>
      <c r="I61" s="39" t="s">
        <v>1598</v>
      </c>
      <c r="J61" s="39" t="s">
        <v>3468</v>
      </c>
    </row>
    <row r="62" spans="1:10" x14ac:dyDescent="0.25">
      <c r="A62" s="8" t="s">
        <v>8048</v>
      </c>
      <c r="B62" s="42" t="str">
        <f>HYPERLINK(Table4[[#This Row],[Link]],Table4[[#This Row],[Pattern w/out Hyperlink]])</f>
        <v>Enduratex Soho</v>
      </c>
      <c r="C62" s="39">
        <f t="shared" si="0"/>
        <v>2</v>
      </c>
      <c r="D62" s="39" t="s">
        <v>2721</v>
      </c>
      <c r="E62" s="39" t="s">
        <v>1467</v>
      </c>
      <c r="F62" s="16">
        <v>30.22</v>
      </c>
      <c r="G62" s="16"/>
      <c r="H62" s="14" t="s">
        <v>8049</v>
      </c>
      <c r="I62" s="39" t="s">
        <v>1598</v>
      </c>
      <c r="J62" s="39" t="s">
        <v>8050</v>
      </c>
    </row>
    <row r="63" spans="1:10" x14ac:dyDescent="0.25">
      <c r="A63" s="8" t="s">
        <v>8044</v>
      </c>
      <c r="B63" s="42" t="str">
        <f>HYPERLINK(Table4[[#This Row],[Link]],Table4[[#This Row],[Pattern w/out Hyperlink]])</f>
        <v>Enduratex Verona</v>
      </c>
      <c r="C63" s="39">
        <f t="shared" si="0"/>
        <v>2</v>
      </c>
      <c r="D63" s="39" t="s">
        <v>2721</v>
      </c>
      <c r="E63" s="39" t="s">
        <v>1467</v>
      </c>
      <c r="F63" s="16">
        <v>30.22</v>
      </c>
      <c r="G63" s="16"/>
      <c r="H63" s="14" t="s">
        <v>8045</v>
      </c>
      <c r="I63" s="39" t="s">
        <v>1598</v>
      </c>
      <c r="J63" s="39" t="s">
        <v>8050</v>
      </c>
    </row>
    <row r="64" spans="1:10" x14ac:dyDescent="0.25">
      <c r="A64" s="8" t="s">
        <v>8059</v>
      </c>
      <c r="B64" s="42" t="str">
        <f>HYPERLINK(Table4[[#This Row],[Link]],Table4[[#This Row],[Pattern w/out Hyperlink]])</f>
        <v>Enduratex Wallaby</v>
      </c>
      <c r="C64" s="39">
        <f t="shared" si="0"/>
        <v>2</v>
      </c>
      <c r="D64" s="39" t="s">
        <v>2721</v>
      </c>
      <c r="E64" s="39" t="s">
        <v>1467</v>
      </c>
      <c r="F64" s="16">
        <v>30.22</v>
      </c>
      <c r="G64" s="16"/>
      <c r="H64" s="14" t="s">
        <v>8060</v>
      </c>
      <c r="I64" s="39" t="s">
        <v>1598</v>
      </c>
      <c r="J64" s="39" t="s">
        <v>3468</v>
      </c>
    </row>
    <row r="65" spans="1:10" x14ac:dyDescent="0.25">
      <c r="A65" s="8" t="s">
        <v>315</v>
      </c>
      <c r="B65" s="42" t="str">
        <f>HYPERLINK(Table4[[#This Row],[Link]],Table4[[#This Row],[Pattern w/out Hyperlink]])</f>
        <v>Entrada</v>
      </c>
      <c r="C65" s="39">
        <f t="shared" si="0"/>
        <v>2</v>
      </c>
      <c r="D65" s="39" t="s">
        <v>22</v>
      </c>
      <c r="E65" s="39" t="s">
        <v>1467</v>
      </c>
      <c r="F65" s="16">
        <f>Table4[[#This Row],[USD Pricing]]*Exchange!$A$1</f>
        <v>32.129999999999995</v>
      </c>
      <c r="G65" s="16">
        <v>22.95</v>
      </c>
      <c r="H65" s="14" t="s">
        <v>1826</v>
      </c>
      <c r="I65" s="39" t="s">
        <v>0</v>
      </c>
      <c r="J65" s="40" t="s">
        <v>3468</v>
      </c>
    </row>
    <row r="66" spans="1:10" x14ac:dyDescent="0.25">
      <c r="A66" s="8" t="s">
        <v>326</v>
      </c>
      <c r="B66" s="42" t="str">
        <f>HYPERLINK(Table4[[#This Row],[Link]],Table4[[#This Row],[Pattern w/out Hyperlink]])</f>
        <v>Esprit</v>
      </c>
      <c r="C66" s="39">
        <f t="shared" ref="C66:C129" si="1">IF(F66&lt;=$L$1,$K$1,IF(AND(F66&gt;=$L$2,F66&lt;=$M$2),$K$2,IF(AND(F66&gt;=$L$3,F66&lt;=$M$3),$K$3,IF(AND(F66&gt;=$L$4,F66&lt;=$M$4),$K$4,IF(AND(F66&gt;=$L$5,F66&lt;=$M$5),$K$5,IF(AND(F66&gt;=$L$6,F66&lt;=$M$6),$K$6,IF(AND(F66&gt;=$L$7,F66&lt;=$M$7),$K$7,IF(AND(F66&gt;=$L$8,F66&lt;=$M$8),$K$8,IF(AND(F66&gt;$L$9,F66&lt;=$M$9),$K$9,IF(AND(F66&gt;=$L$10,F66&lt;=$M$10),$K$10,IF(AND(F66&gt;=$L$11,F66&lt;=$M$11),$K$11,IF(AND(F66&gt;=$L$12,F66&lt;=$M$12),$K$12,IF(AND(F66&gt;=$L$13,F66&lt;=$M$13),$K$13,IF(AND(F66&gt;=$L$14,F66&lt;=$M$14),$K$14,IF(AND(F66&gt;=$L$15,F66&lt;=$M$15),$K$15,IF(AND(F66&gt;=$L$16,F66&lt;=$M$16),$K$16,IF(AND(F66&gt;=$L$17,F66&lt;=$M$17),$K$17,IF(AND(F66&gt;=$L$18,F66&lt;=$M$18),$K$18,IF(AND(F66&gt;=$K$19,F66&gt;=$L$19),$M$19,IF(AND(F66&gt;=$L$19,F66&lt;=$M$19),$K$19,IF(AND(F66&gt;=$L$20,F66&lt;=$M$20),$K$20,IF(AND(F66&gt;=$L$21,F66&lt;=$M$21),$K$21,IF(AND(F66&gt;=$L$22,F66&lt;=$M$22),$K$22,IF(AND(F66&gt;=$L$23,F66&lt;=$M$23),$K$23,IF(AND(F66&gt;=$L$24,F66&lt;=$M$24),$K$24,IF(AND(F66&gt;=$L$25,F66&lt;=$M$25),$K$25,IF(AND(F66&gt;=$L$26,F66&lt;=$M$26),$K$26,IF(AND(F66&gt;=$L$27,F66&lt;=$M$27),$K$27,IF(AND(F66&gt;=$L$28,F66&lt;=$M$28),$K$28,IF(AND(F66&gt;=$L$29,F66&lt;=$M$29),$K$29))))))))))))))))))))))))))))))</f>
        <v>2</v>
      </c>
      <c r="D66" s="39" t="s">
        <v>20</v>
      </c>
      <c r="E66" s="39" t="s">
        <v>1467</v>
      </c>
      <c r="F66" s="16">
        <f>Table4[[#This Row],[USD Pricing]]*Exchange!$A$1</f>
        <v>33.529999999999994</v>
      </c>
      <c r="G66" s="16">
        <v>23.95</v>
      </c>
      <c r="H66" s="14" t="s">
        <v>1279</v>
      </c>
      <c r="I66" s="39" t="s">
        <v>1598</v>
      </c>
      <c r="J66" s="40" t="s">
        <v>3468</v>
      </c>
    </row>
    <row r="67" spans="1:10" ht="28.5" x14ac:dyDescent="0.25">
      <c r="A67" s="8" t="s">
        <v>330</v>
      </c>
      <c r="B67" s="42" t="str">
        <f>HYPERLINK(Table4[[#This Row],[Link]],Table4[[#This Row],[Pattern w/out Hyperlink]])</f>
        <v>Etch</v>
      </c>
      <c r="C67" s="39">
        <f t="shared" si="1"/>
        <v>2</v>
      </c>
      <c r="D67" s="39" t="s">
        <v>24</v>
      </c>
      <c r="E67" s="39" t="s">
        <v>1467</v>
      </c>
      <c r="F67" s="16">
        <f>Table4[[#This Row],[USD Pricing]]*Exchange!$A$1</f>
        <v>27.929999999999996</v>
      </c>
      <c r="G67" s="16">
        <v>19.95</v>
      </c>
      <c r="H67" s="14" t="s">
        <v>2059</v>
      </c>
      <c r="I67" s="39" t="s">
        <v>1598</v>
      </c>
      <c r="J67" s="40" t="s">
        <v>3490</v>
      </c>
    </row>
    <row r="68" spans="1:10" x14ac:dyDescent="0.25">
      <c r="A68" s="8" t="s">
        <v>7033</v>
      </c>
      <c r="B68" s="42" t="str">
        <f>HYPERLINK(Table4[[#This Row],[Link]],Table4[[#This Row],[Pattern w/out Hyperlink]])</f>
        <v>Explorer</v>
      </c>
      <c r="C68" s="39">
        <f t="shared" si="1"/>
        <v>2</v>
      </c>
      <c r="D68" s="39" t="s">
        <v>24</v>
      </c>
      <c r="E68" s="39" t="s">
        <v>1467</v>
      </c>
      <c r="F68" s="16">
        <f>Table4[[#This Row],[USD Pricing]]*Exchange!$A$1</f>
        <v>25.83</v>
      </c>
      <c r="G68" s="16">
        <v>18.45</v>
      </c>
      <c r="H68" s="14" t="s">
        <v>7034</v>
      </c>
      <c r="I68" s="39" t="s">
        <v>1598</v>
      </c>
      <c r="J68" s="39" t="s">
        <v>7035</v>
      </c>
    </row>
    <row r="69" spans="1:10" x14ac:dyDescent="0.25">
      <c r="A69" s="8" t="s">
        <v>357</v>
      </c>
      <c r="B69" s="42" t="str">
        <f>HYPERLINK(Table4[[#This Row],[Link]],Table4[[#This Row],[Pattern w/out Hyperlink]])</f>
        <v>Flora</v>
      </c>
      <c r="C69" s="39">
        <f t="shared" si="1"/>
        <v>2</v>
      </c>
      <c r="D69" s="39" t="s">
        <v>26</v>
      </c>
      <c r="E69" s="39" t="s">
        <v>1467</v>
      </c>
      <c r="F69" s="16">
        <v>33.950000000000003</v>
      </c>
      <c r="G69" s="16"/>
      <c r="H69" s="14" t="s">
        <v>2835</v>
      </c>
      <c r="I69" s="39" t="s">
        <v>0</v>
      </c>
      <c r="J69" s="40" t="s">
        <v>3468</v>
      </c>
    </row>
    <row r="70" spans="1:10" ht="28.5" x14ac:dyDescent="0.25">
      <c r="A70" s="8" t="s">
        <v>358</v>
      </c>
      <c r="B70" s="42" t="str">
        <f>HYPERLINK(Table4[[#This Row],[Link]],Table4[[#This Row],[Pattern w/out Hyperlink]])</f>
        <v>Florentino</v>
      </c>
      <c r="C70" s="39">
        <f t="shared" si="1"/>
        <v>2</v>
      </c>
      <c r="D70" s="39" t="s">
        <v>24</v>
      </c>
      <c r="E70" s="39" t="s">
        <v>1467</v>
      </c>
      <c r="F70" s="16">
        <f>Table4[[#This Row],[USD Pricing]]*Exchange!$A$1</f>
        <v>30.029999999999998</v>
      </c>
      <c r="G70" s="16">
        <v>21.45</v>
      </c>
      <c r="H70" s="14" t="s">
        <v>2060</v>
      </c>
      <c r="I70" s="39" t="s">
        <v>1598</v>
      </c>
      <c r="J70" s="40" t="s">
        <v>3491</v>
      </c>
    </row>
    <row r="71" spans="1:10" x14ac:dyDescent="0.25">
      <c r="A71" s="8" t="s">
        <v>7814</v>
      </c>
      <c r="B71" s="42" t="str">
        <f>HYPERLINK(Table4[[#This Row],[Link]],Table4[[#This Row],[Pattern w/out Hyperlink]])</f>
        <v>Gabby</v>
      </c>
      <c r="C71" s="39">
        <f t="shared" si="1"/>
        <v>2</v>
      </c>
      <c r="D71" s="39" t="s">
        <v>22</v>
      </c>
      <c r="E71" s="39" t="s">
        <v>1467</v>
      </c>
      <c r="F71" s="16">
        <f>Table4[[#This Row],[USD Pricing]]*Exchange!$A$1</f>
        <v>34.93</v>
      </c>
      <c r="G71" s="16">
        <v>24.95</v>
      </c>
      <c r="H71" s="14" t="s">
        <v>7815</v>
      </c>
      <c r="I71" s="39" t="s">
        <v>1598</v>
      </c>
      <c r="J71" s="40" t="s">
        <v>3477</v>
      </c>
    </row>
    <row r="72" spans="1:10" x14ac:dyDescent="0.25">
      <c r="A72" s="8" t="s">
        <v>2763</v>
      </c>
      <c r="B72" s="42" t="str">
        <f>HYPERLINK(Table4[[#This Row],[Link]],Table4[[#This Row],[Pattern w/out Hyperlink]])</f>
        <v>G-Grain</v>
      </c>
      <c r="C72" s="39">
        <f t="shared" si="1"/>
        <v>2</v>
      </c>
      <c r="D72" s="39" t="s">
        <v>2721</v>
      </c>
      <c r="E72" s="39" t="s">
        <v>1467</v>
      </c>
      <c r="F72" s="16">
        <v>31.82</v>
      </c>
      <c r="G72" s="16"/>
      <c r="H72" s="14" t="s">
        <v>2764</v>
      </c>
      <c r="I72" s="39" t="s">
        <v>1598</v>
      </c>
      <c r="J72" s="40" t="s">
        <v>4159</v>
      </c>
    </row>
    <row r="73" spans="1:10" x14ac:dyDescent="0.25">
      <c r="A73" s="8" t="s">
        <v>2765</v>
      </c>
      <c r="B73" s="42" t="str">
        <f>HYPERLINK(Table4[[#This Row],[Link]],Table4[[#This Row],[Pattern w/out Hyperlink]])</f>
        <v>Grand Prix</v>
      </c>
      <c r="C73" s="39">
        <f t="shared" si="1"/>
        <v>2</v>
      </c>
      <c r="D73" s="39" t="s">
        <v>2721</v>
      </c>
      <c r="E73" s="39" t="s">
        <v>1467</v>
      </c>
      <c r="F73" s="16">
        <v>31.82</v>
      </c>
      <c r="G73" s="16"/>
      <c r="H73" s="14" t="s">
        <v>2766</v>
      </c>
      <c r="I73" s="39" t="s">
        <v>1598</v>
      </c>
      <c r="J73" s="40" t="s">
        <v>4159</v>
      </c>
    </row>
    <row r="74" spans="1:10" ht="28.5" x14ac:dyDescent="0.25">
      <c r="A74" s="8" t="s">
        <v>1562</v>
      </c>
      <c r="B74" s="42" t="str">
        <f>HYPERLINK(Table4[[#This Row],[Link]],Table4[[#This Row],[Pattern w/out Hyperlink]])</f>
        <v>Impasto</v>
      </c>
      <c r="C74" s="39">
        <f t="shared" si="1"/>
        <v>2</v>
      </c>
      <c r="D74" s="39" t="s">
        <v>1546</v>
      </c>
      <c r="E74" s="39" t="s">
        <v>1467</v>
      </c>
      <c r="F74" s="16">
        <f>23.95*1.3+0.95</f>
        <v>32.085000000000001</v>
      </c>
      <c r="G74" s="16"/>
      <c r="H74" s="14" t="s">
        <v>1582</v>
      </c>
      <c r="I74" s="39" t="s">
        <v>1598</v>
      </c>
      <c r="J74" s="40" t="s">
        <v>3502</v>
      </c>
    </row>
    <row r="75" spans="1:10" ht="28.5" x14ac:dyDescent="0.25">
      <c r="A75" s="8" t="s">
        <v>466</v>
      </c>
      <c r="B75" s="42" t="str">
        <f>HYPERLINK(Table4[[#This Row],[Link]],Table4[[#This Row],[Pattern w/out Hyperlink]])</f>
        <v>Imprint</v>
      </c>
      <c r="C75" s="39">
        <f t="shared" si="1"/>
        <v>2</v>
      </c>
      <c r="D75" s="39" t="s">
        <v>24</v>
      </c>
      <c r="E75" s="39" t="s">
        <v>1467</v>
      </c>
      <c r="F75" s="16">
        <f>Table4[[#This Row],[USD Pricing]]*Exchange!$A$1</f>
        <v>27.929999999999996</v>
      </c>
      <c r="G75" s="16">
        <v>19.95</v>
      </c>
      <c r="H75" s="14" t="s">
        <v>2062</v>
      </c>
      <c r="I75" s="39" t="s">
        <v>1598</v>
      </c>
      <c r="J75" s="40" t="s">
        <v>3490</v>
      </c>
    </row>
    <row r="76" spans="1:10" x14ac:dyDescent="0.25">
      <c r="A76" s="8" t="s">
        <v>472</v>
      </c>
      <c r="B76" s="42" t="str">
        <f>HYPERLINK(Table4[[#This Row],[Link]],Table4[[#This Row],[Pattern w/out Hyperlink]])</f>
        <v>Insight</v>
      </c>
      <c r="C76" s="39">
        <f t="shared" si="1"/>
        <v>2</v>
      </c>
      <c r="D76" s="39" t="s">
        <v>26</v>
      </c>
      <c r="E76" s="39" t="s">
        <v>1467</v>
      </c>
      <c r="F76" s="16">
        <v>33.5</v>
      </c>
      <c r="G76" s="16"/>
      <c r="H76" s="14" t="s">
        <v>1075</v>
      </c>
      <c r="I76" s="39" t="s">
        <v>1598</v>
      </c>
      <c r="J76" s="40" t="s">
        <v>3500</v>
      </c>
    </row>
    <row r="77" spans="1:10" x14ac:dyDescent="0.25">
      <c r="A77" s="8" t="s">
        <v>7859</v>
      </c>
      <c r="B77" s="42" t="str">
        <f>HYPERLINK(Table4[[#This Row],[Link]],Table4[[#This Row],[Pattern w/out Hyperlink]])</f>
        <v>Islander</v>
      </c>
      <c r="C77" s="39">
        <f t="shared" si="1"/>
        <v>2</v>
      </c>
      <c r="D77" s="39" t="s">
        <v>2721</v>
      </c>
      <c r="E77" s="39" t="s">
        <v>1467</v>
      </c>
      <c r="F77" s="16">
        <v>31.82</v>
      </c>
      <c r="G77" s="16"/>
      <c r="H77" s="14" t="s">
        <v>7860</v>
      </c>
      <c r="I77" s="39" t="s">
        <v>1598</v>
      </c>
      <c r="J77" s="40" t="s">
        <v>3468</v>
      </c>
    </row>
    <row r="78" spans="1:10" ht="28.5" x14ac:dyDescent="0.25">
      <c r="A78" s="8" t="s">
        <v>501</v>
      </c>
      <c r="B78" s="42" t="str">
        <f>HYPERLINK(Table4[[#This Row],[Link]],Table4[[#This Row],[Pattern w/out Hyperlink]])</f>
        <v>Key Largo</v>
      </c>
      <c r="C78" s="39">
        <f t="shared" si="1"/>
        <v>2</v>
      </c>
      <c r="D78" s="39" t="s">
        <v>24</v>
      </c>
      <c r="E78" s="39" t="s">
        <v>1467</v>
      </c>
      <c r="F78" s="16">
        <f>Table4[[#This Row],[USD Pricing]]*Exchange!$A$1</f>
        <v>30.729999999999997</v>
      </c>
      <c r="G78" s="16">
        <v>21.95</v>
      </c>
      <c r="H78" s="14" t="s">
        <v>2064</v>
      </c>
      <c r="I78" s="39" t="s">
        <v>1598</v>
      </c>
      <c r="J78" s="40" t="s">
        <v>3493</v>
      </c>
    </row>
    <row r="79" spans="1:10" x14ac:dyDescent="0.25">
      <c r="A79" s="8" t="s">
        <v>7044</v>
      </c>
      <c r="B79" s="42" t="str">
        <f>HYPERLINK(Table4[[#This Row],[Link]],Table4[[#This Row],[Pattern w/out Hyperlink]])</f>
        <v>Kinsey</v>
      </c>
      <c r="C79" s="39">
        <f t="shared" si="1"/>
        <v>2</v>
      </c>
      <c r="D79" s="39" t="s">
        <v>24</v>
      </c>
      <c r="E79" s="39" t="s">
        <v>1467</v>
      </c>
      <c r="F79" s="16">
        <f>Table4[[#This Row],[USD Pricing]]*Exchange!$A$1</f>
        <v>28.629999999999995</v>
      </c>
      <c r="G79" s="16">
        <v>20.45</v>
      </c>
      <c r="H79" s="14" t="s">
        <v>7045</v>
      </c>
      <c r="I79" s="39" t="s">
        <v>1598</v>
      </c>
      <c r="J79" s="39" t="s">
        <v>3468</v>
      </c>
    </row>
    <row r="80" spans="1:10" x14ac:dyDescent="0.25">
      <c r="A80" s="8" t="s">
        <v>515</v>
      </c>
      <c r="B80" s="42" t="str">
        <f>HYPERLINK(Table4[[#This Row],[Link]],Table4[[#This Row],[Pattern w/out Hyperlink]])</f>
        <v>Lara</v>
      </c>
      <c r="C80" s="39">
        <f t="shared" si="1"/>
        <v>2</v>
      </c>
      <c r="D80" s="39" t="s">
        <v>22</v>
      </c>
      <c r="E80" s="39" t="s">
        <v>1467</v>
      </c>
      <c r="F80" s="16">
        <f>Table4[[#This Row],[USD Pricing]]*Exchange!$A$1</f>
        <v>34.299999999999997</v>
      </c>
      <c r="G80" s="16">
        <v>24.5</v>
      </c>
      <c r="H80" s="14" t="s">
        <v>1841</v>
      </c>
      <c r="I80" s="39" t="s">
        <v>1598</v>
      </c>
      <c r="J80" s="40" t="s">
        <v>3477</v>
      </c>
    </row>
    <row r="81" spans="1:10" x14ac:dyDescent="0.25">
      <c r="A81" s="8" t="s">
        <v>534</v>
      </c>
      <c r="B81" s="42" t="str">
        <f>HYPERLINK(Table4[[#This Row],[Link]],Table4[[#This Row],[Pattern w/out Hyperlink]])</f>
        <v>Liberty</v>
      </c>
      <c r="C81" s="39">
        <f t="shared" si="1"/>
        <v>2</v>
      </c>
      <c r="D81" s="39" t="s">
        <v>20</v>
      </c>
      <c r="E81" s="39" t="s">
        <v>1467</v>
      </c>
      <c r="F81" s="16">
        <f>Table4[[#This Row],[USD Pricing]]*Exchange!$A$1</f>
        <v>33.529999999999994</v>
      </c>
      <c r="G81" s="16">
        <v>23.95</v>
      </c>
      <c r="H81" s="14" t="s">
        <v>1282</v>
      </c>
      <c r="I81" s="39" t="s">
        <v>1598</v>
      </c>
      <c r="J81" s="40" t="s">
        <v>3468</v>
      </c>
    </row>
    <row r="82" spans="1:10" ht="28.5" x14ac:dyDescent="0.25">
      <c r="A82" s="8" t="s">
        <v>1563</v>
      </c>
      <c r="B82" s="42" t="str">
        <f>HYPERLINK(Table4[[#This Row],[Link]],Table4[[#This Row],[Pattern w/out Hyperlink]])</f>
        <v>Lino</v>
      </c>
      <c r="C82" s="39">
        <f t="shared" si="1"/>
        <v>2</v>
      </c>
      <c r="D82" s="39" t="s">
        <v>1546</v>
      </c>
      <c r="E82" s="39" t="s">
        <v>1467</v>
      </c>
      <c r="F82" s="16">
        <f>23.95*1.3+0.95</f>
        <v>32.085000000000001</v>
      </c>
      <c r="G82" s="16"/>
      <c r="H82" s="14" t="s">
        <v>1583</v>
      </c>
      <c r="I82" s="39" t="s">
        <v>0</v>
      </c>
      <c r="J82" s="40" t="s">
        <v>3502</v>
      </c>
    </row>
    <row r="83" spans="1:10" x14ac:dyDescent="0.25">
      <c r="A83" s="8" t="s">
        <v>7053</v>
      </c>
      <c r="B83" s="42" t="str">
        <f>HYPERLINK(Table4[[#This Row],[Link]],Table4[[#This Row],[Pattern w/out Hyperlink]])</f>
        <v>Ludlow</v>
      </c>
      <c r="C83" s="39">
        <f t="shared" si="1"/>
        <v>2</v>
      </c>
      <c r="D83" s="39" t="s">
        <v>24</v>
      </c>
      <c r="E83" s="39" t="s">
        <v>1467</v>
      </c>
      <c r="F83" s="16">
        <f>Table4[[#This Row],[USD Pricing]]*Exchange!$A$1</f>
        <v>25.83</v>
      </c>
      <c r="G83" s="16">
        <v>18.45</v>
      </c>
      <c r="H83" s="14" t="s">
        <v>7054</v>
      </c>
      <c r="I83" s="39" t="s">
        <v>1598</v>
      </c>
      <c r="J83" s="39" t="s">
        <v>3468</v>
      </c>
    </row>
    <row r="84" spans="1:10" x14ac:dyDescent="0.25">
      <c r="A84" s="8" t="s">
        <v>3740</v>
      </c>
      <c r="B84" s="42" t="str">
        <f>HYPERLINK(Table4[[#This Row],[Link]],Table4[[#This Row],[Pattern w/out Hyperlink]])</f>
        <v>Lyon</v>
      </c>
      <c r="C84" s="39">
        <f t="shared" si="1"/>
        <v>2</v>
      </c>
      <c r="D84" s="39" t="s">
        <v>3628</v>
      </c>
      <c r="E84" s="39" t="s">
        <v>1467</v>
      </c>
      <c r="F84" s="16">
        <f>Table4[[#This Row],[USD Pricing]]*Exchange!$A$1</f>
        <v>35</v>
      </c>
      <c r="G84" s="16">
        <v>25</v>
      </c>
      <c r="H84" s="14" t="s">
        <v>3741</v>
      </c>
      <c r="I84" s="39" t="s">
        <v>1598</v>
      </c>
      <c r="J84" s="40" t="s">
        <v>3675</v>
      </c>
    </row>
    <row r="85" spans="1:10" ht="28.5" x14ac:dyDescent="0.25">
      <c r="A85" s="8" t="s">
        <v>553</v>
      </c>
      <c r="B85" s="42" t="str">
        <f>HYPERLINK(Table4[[#This Row],[Link]],Table4[[#This Row],[Pattern w/out Hyperlink]])</f>
        <v>Lyric</v>
      </c>
      <c r="C85" s="39">
        <f t="shared" si="1"/>
        <v>2</v>
      </c>
      <c r="D85" s="39" t="s">
        <v>24</v>
      </c>
      <c r="E85" s="39" t="s">
        <v>1467</v>
      </c>
      <c r="F85" s="16">
        <f>Table4[[#This Row],[USD Pricing]]*Exchange!$A$1</f>
        <v>32.129999999999995</v>
      </c>
      <c r="G85" s="16">
        <v>22.95</v>
      </c>
      <c r="H85" s="14" t="s">
        <v>7055</v>
      </c>
      <c r="I85" s="39" t="s">
        <v>1598</v>
      </c>
      <c r="J85" s="40" t="s">
        <v>4039</v>
      </c>
    </row>
    <row r="86" spans="1:10" x14ac:dyDescent="0.25">
      <c r="A86" s="8" t="s">
        <v>7867</v>
      </c>
      <c r="B86" s="42" t="str">
        <f>HYPERLINK(Table4[[#This Row],[Link]],Table4[[#This Row],[Pattern w/out Hyperlink]])</f>
        <v>Marlin MRL</v>
      </c>
      <c r="C86" s="39">
        <f t="shared" si="1"/>
        <v>2</v>
      </c>
      <c r="D86" s="39" t="s">
        <v>2721</v>
      </c>
      <c r="E86" s="39" t="s">
        <v>1467</v>
      </c>
      <c r="F86" s="16">
        <v>31.82</v>
      </c>
      <c r="G86" s="16"/>
      <c r="H86" s="14" t="s">
        <v>7868</v>
      </c>
      <c r="I86" s="39" t="s">
        <v>1598</v>
      </c>
      <c r="J86" s="40" t="s">
        <v>3468</v>
      </c>
    </row>
    <row r="87" spans="1:10" ht="28.5" x14ac:dyDescent="0.25">
      <c r="A87" s="8" t="s">
        <v>572</v>
      </c>
      <c r="B87" s="42" t="str">
        <f>HYPERLINK(Table4[[#This Row],[Link]],Table4[[#This Row],[Pattern w/out Hyperlink]])</f>
        <v>Maverick</v>
      </c>
      <c r="C87" s="39">
        <f t="shared" si="1"/>
        <v>2</v>
      </c>
      <c r="D87" s="39" t="s">
        <v>24</v>
      </c>
      <c r="E87" s="39" t="s">
        <v>1467</v>
      </c>
      <c r="F87" s="16">
        <f>Table4[[#This Row],[USD Pricing]]*Exchange!$A$1</f>
        <v>30.729999999999997</v>
      </c>
      <c r="G87" s="16">
        <v>21.95</v>
      </c>
      <c r="H87" s="14" t="s">
        <v>2069</v>
      </c>
      <c r="I87" s="39" t="s">
        <v>1598</v>
      </c>
      <c r="J87" s="40" t="s">
        <v>3491</v>
      </c>
    </row>
    <row r="88" spans="1:10" ht="28.5" x14ac:dyDescent="0.25">
      <c r="A88" s="8" t="s">
        <v>2071</v>
      </c>
      <c r="B88" s="42" t="str">
        <f>HYPERLINK(Table4[[#This Row],[Link]],Table4[[#This Row],[Pattern w/out Hyperlink]])</f>
        <v>Midway</v>
      </c>
      <c r="C88" s="39">
        <f t="shared" si="1"/>
        <v>2</v>
      </c>
      <c r="D88" s="39" t="s">
        <v>24</v>
      </c>
      <c r="E88" s="39" t="s">
        <v>1467</v>
      </c>
      <c r="F88" s="16">
        <f>Table4[[#This Row],[USD Pricing]]*Exchange!$A$1</f>
        <v>30.729999999999997</v>
      </c>
      <c r="G88" s="16">
        <v>21.95</v>
      </c>
      <c r="H88" s="14" t="s">
        <v>2070</v>
      </c>
      <c r="I88" s="39" t="s">
        <v>0</v>
      </c>
      <c r="J88" s="40" t="s">
        <v>3487</v>
      </c>
    </row>
    <row r="89" spans="1:10" ht="28.5" x14ac:dyDescent="0.25">
      <c r="A89" s="8" t="s">
        <v>619</v>
      </c>
      <c r="B89" s="42" t="str">
        <f>HYPERLINK(Table4[[#This Row],[Link]],Table4[[#This Row],[Pattern w/out Hyperlink]])</f>
        <v>Montage</v>
      </c>
      <c r="C89" s="39">
        <f t="shared" si="1"/>
        <v>2</v>
      </c>
      <c r="D89" s="39" t="s">
        <v>1546</v>
      </c>
      <c r="E89" s="39" t="s">
        <v>1467</v>
      </c>
      <c r="F89" s="16">
        <f>23.95*1.3+0.95</f>
        <v>32.085000000000001</v>
      </c>
      <c r="G89" s="16"/>
      <c r="H89" s="14" t="s">
        <v>1584</v>
      </c>
      <c r="I89" s="39" t="s">
        <v>1598</v>
      </c>
      <c r="J89" s="40" t="s">
        <v>3502</v>
      </c>
    </row>
    <row r="90" spans="1:10" x14ac:dyDescent="0.25">
      <c r="A90" s="8" t="s">
        <v>620</v>
      </c>
      <c r="B90" s="42" t="str">
        <f>HYPERLINK(Table4[[#This Row],[Link]],Table4[[#This Row],[Pattern w/out Hyperlink]])</f>
        <v>Monticello</v>
      </c>
      <c r="C90" s="39">
        <f t="shared" si="1"/>
        <v>2</v>
      </c>
      <c r="D90" s="39" t="s">
        <v>2721</v>
      </c>
      <c r="E90" s="39" t="s">
        <v>1467</v>
      </c>
      <c r="F90" s="16">
        <v>31.82</v>
      </c>
      <c r="G90" s="16"/>
      <c r="H90" s="14" t="s">
        <v>2778</v>
      </c>
      <c r="I90" s="39" t="s">
        <v>1598</v>
      </c>
      <c r="J90" s="40" t="s">
        <v>4159</v>
      </c>
    </row>
    <row r="91" spans="1:10" x14ac:dyDescent="0.25">
      <c r="A91" s="8" t="s">
        <v>6885</v>
      </c>
      <c r="B91" s="42" t="str">
        <f>HYPERLINK(Table4[[#This Row],[Link]],Table4[[#This Row],[Pattern w/out Hyperlink]])</f>
        <v>Nashville CV</v>
      </c>
      <c r="C91" s="39">
        <f t="shared" si="1"/>
        <v>2</v>
      </c>
      <c r="D91" s="39" t="s">
        <v>28</v>
      </c>
      <c r="E91" s="39" t="s">
        <v>1467</v>
      </c>
      <c r="F91" s="16">
        <f>Table4[[#This Row],[USD Pricing]]*Exchange!$A$1</f>
        <v>29.609999999999996</v>
      </c>
      <c r="G91" s="16">
        <v>21.15</v>
      </c>
      <c r="H91" s="14" t="s">
        <v>6886</v>
      </c>
      <c r="I91" s="39" t="s">
        <v>1598</v>
      </c>
      <c r="J91" s="39" t="s">
        <v>3948</v>
      </c>
    </row>
    <row r="92" spans="1:10" ht="28.5" x14ac:dyDescent="0.25">
      <c r="A92" s="8" t="s">
        <v>649</v>
      </c>
      <c r="B92" s="42" t="str">
        <f>HYPERLINK(Table4[[#This Row],[Link]],Table4[[#This Row],[Pattern w/out Hyperlink]])</f>
        <v>Noble</v>
      </c>
      <c r="C92" s="39">
        <f t="shared" si="1"/>
        <v>2</v>
      </c>
      <c r="D92" s="39" t="s">
        <v>24</v>
      </c>
      <c r="E92" s="39" t="s">
        <v>1467</v>
      </c>
      <c r="F92" s="16">
        <f>Table4[[#This Row],[USD Pricing]]*Exchange!$A$1</f>
        <v>27.229999999999997</v>
      </c>
      <c r="G92" s="16">
        <v>19.45</v>
      </c>
      <c r="H92" s="14" t="s">
        <v>2078</v>
      </c>
      <c r="I92" s="39" t="s">
        <v>1598</v>
      </c>
      <c r="J92" s="40" t="s">
        <v>3490</v>
      </c>
    </row>
    <row r="93" spans="1:10" x14ac:dyDescent="0.25">
      <c r="A93" s="8" t="s">
        <v>653</v>
      </c>
      <c r="B93" s="42" t="str">
        <f>HYPERLINK(Table4[[#This Row],[Link]],Table4[[#This Row],[Pattern w/out Hyperlink]])</f>
        <v>Nuance</v>
      </c>
      <c r="C93" s="39">
        <f t="shared" si="1"/>
        <v>2</v>
      </c>
      <c r="D93" s="39" t="s">
        <v>2721</v>
      </c>
      <c r="E93" s="39" t="s">
        <v>1467</v>
      </c>
      <c r="F93" s="16">
        <v>33.6</v>
      </c>
      <c r="G93" s="16"/>
      <c r="H93" s="14" t="s">
        <v>2703</v>
      </c>
      <c r="I93" s="39" t="s">
        <v>1598</v>
      </c>
      <c r="J93" s="40" t="s">
        <v>3468</v>
      </c>
    </row>
    <row r="94" spans="1:10" x14ac:dyDescent="0.25">
      <c r="A94" s="8" t="s">
        <v>668</v>
      </c>
      <c r="B94" s="42" t="str">
        <f>HYPERLINK(Table4[[#This Row],[Link]],Table4[[#This Row],[Pattern w/out Hyperlink]])</f>
        <v>Orion</v>
      </c>
      <c r="C94" s="39">
        <f t="shared" si="1"/>
        <v>2</v>
      </c>
      <c r="D94" s="39" t="s">
        <v>2721</v>
      </c>
      <c r="E94" s="39" t="s">
        <v>1467</v>
      </c>
      <c r="F94" s="16">
        <v>31.82</v>
      </c>
      <c r="G94" s="16"/>
      <c r="H94" s="14" t="s">
        <v>2783</v>
      </c>
      <c r="I94" s="39" t="s">
        <v>1598</v>
      </c>
      <c r="J94" s="40" t="s">
        <v>4159</v>
      </c>
    </row>
    <row r="95" spans="1:10" ht="28.5" x14ac:dyDescent="0.25">
      <c r="A95" s="8" t="s">
        <v>670</v>
      </c>
      <c r="B95" s="42" t="str">
        <f>HYPERLINK(Table4[[#This Row],[Link]],Table4[[#This Row],[Pattern w/out Hyperlink]])</f>
        <v>Outback</v>
      </c>
      <c r="C95" s="39">
        <f t="shared" si="1"/>
        <v>2</v>
      </c>
      <c r="D95" s="39" t="s">
        <v>24</v>
      </c>
      <c r="E95" s="39" t="s">
        <v>1467</v>
      </c>
      <c r="F95" s="16">
        <f>Table4[[#This Row],[USD Pricing]]*Exchange!$A$1</f>
        <v>32.83</v>
      </c>
      <c r="G95" s="16">
        <v>23.45</v>
      </c>
      <c r="H95" s="14" t="s">
        <v>2080</v>
      </c>
      <c r="I95" s="39" t="s">
        <v>1598</v>
      </c>
      <c r="J95" s="40" t="s">
        <v>3491</v>
      </c>
    </row>
    <row r="96" spans="1:10" x14ac:dyDescent="0.25">
      <c r="A96" s="8" t="s">
        <v>2789</v>
      </c>
      <c r="B96" s="42" t="str">
        <f>HYPERLINK(Table4[[#This Row],[Link]],Table4[[#This Row],[Pattern w/out Hyperlink]])</f>
        <v>Oxen Soft</v>
      </c>
      <c r="C96" s="39">
        <f t="shared" si="1"/>
        <v>2</v>
      </c>
      <c r="D96" s="39" t="s">
        <v>2721</v>
      </c>
      <c r="E96" s="39" t="s">
        <v>1467</v>
      </c>
      <c r="F96" s="16">
        <v>31.82</v>
      </c>
      <c r="G96" s="16"/>
      <c r="H96" s="14" t="s">
        <v>2790</v>
      </c>
      <c r="I96" s="39" t="s">
        <v>1598</v>
      </c>
      <c r="J96" s="40" t="s">
        <v>4159</v>
      </c>
    </row>
    <row r="97" spans="1:10" x14ac:dyDescent="0.25">
      <c r="A97" s="8" t="s">
        <v>4196</v>
      </c>
      <c r="B97" s="42" t="str">
        <f>HYPERLINK(Table4[[#This Row],[Link]],Table4[[#This Row],[Pattern w/out Hyperlink]])</f>
        <v>Palomino</v>
      </c>
      <c r="C97" s="39">
        <f t="shared" si="1"/>
        <v>2</v>
      </c>
      <c r="D97" s="39" t="s">
        <v>20</v>
      </c>
      <c r="E97" s="39" t="s">
        <v>1467</v>
      </c>
      <c r="F97" s="16">
        <f>Table4[[#This Row],[USD Pricing]]*Exchange!$A$1</f>
        <v>29.33</v>
      </c>
      <c r="G97" s="16">
        <v>20.95</v>
      </c>
      <c r="H97" s="14" t="s">
        <v>7317</v>
      </c>
      <c r="I97" s="39" t="s">
        <v>0</v>
      </c>
      <c r="J97" s="39" t="s">
        <v>3468</v>
      </c>
    </row>
    <row r="98" spans="1:10" x14ac:dyDescent="0.25">
      <c r="A98" s="8" t="s">
        <v>2448</v>
      </c>
      <c r="B98" s="42" t="str">
        <f>HYPERLINK(Table4[[#This Row],[Link]],Table4[[#This Row],[Pattern w/out Hyperlink]])</f>
        <v>Percheron</v>
      </c>
      <c r="C98" s="39">
        <f t="shared" si="1"/>
        <v>2</v>
      </c>
      <c r="D98" s="39" t="s">
        <v>21</v>
      </c>
      <c r="E98" s="39" t="s">
        <v>1467</v>
      </c>
      <c r="F98" s="16">
        <v>32</v>
      </c>
      <c r="G98" s="16"/>
      <c r="H98" s="14" t="s">
        <v>2449</v>
      </c>
      <c r="I98" s="39" t="s">
        <v>1598</v>
      </c>
      <c r="J98" s="40" t="s">
        <v>3468</v>
      </c>
    </row>
    <row r="99" spans="1:10" x14ac:dyDescent="0.25">
      <c r="A99" s="8" t="s">
        <v>746</v>
      </c>
      <c r="B99" s="42" t="str">
        <f>HYPERLINK(Table4[[#This Row],[Link]],Table4[[#This Row],[Pattern w/out Hyperlink]])</f>
        <v>Prodigy</v>
      </c>
      <c r="C99" s="39">
        <f t="shared" si="1"/>
        <v>2</v>
      </c>
      <c r="D99" s="39" t="s">
        <v>20</v>
      </c>
      <c r="E99" s="39" t="s">
        <v>1467</v>
      </c>
      <c r="F99" s="16">
        <f>Table4[[#This Row],[USD Pricing]]*Exchange!$A$1</f>
        <v>34.93</v>
      </c>
      <c r="G99" s="16">
        <v>24.95</v>
      </c>
      <c r="H99" s="14" t="s">
        <v>4604</v>
      </c>
      <c r="I99" s="39" t="s">
        <v>1598</v>
      </c>
      <c r="J99" s="40" t="s">
        <v>3468</v>
      </c>
    </row>
    <row r="100" spans="1:10" ht="42.75" x14ac:dyDescent="0.25">
      <c r="A100" s="8" t="s">
        <v>4043</v>
      </c>
      <c r="B100" s="42" t="str">
        <f>HYPERLINK(Table4[[#This Row],[Link]],Table4[[#This Row],[Pattern w/out Hyperlink]])</f>
        <v>Prospect</v>
      </c>
      <c r="C100" s="39">
        <f t="shared" si="1"/>
        <v>2</v>
      </c>
      <c r="D100" s="39" t="s">
        <v>24</v>
      </c>
      <c r="E100" s="39" t="s">
        <v>1467</v>
      </c>
      <c r="F100" s="16">
        <f>Table4[[#This Row],[USD Pricing]]*Exchange!$A$1</f>
        <v>34.93</v>
      </c>
      <c r="G100" s="16">
        <v>24.95</v>
      </c>
      <c r="H100" s="14" t="s">
        <v>7070</v>
      </c>
      <c r="I100" s="39" t="s">
        <v>1598</v>
      </c>
      <c r="J100" s="40" t="s">
        <v>4042</v>
      </c>
    </row>
    <row r="101" spans="1:10" x14ac:dyDescent="0.25">
      <c r="A101" s="8" t="s">
        <v>2459</v>
      </c>
      <c r="B101" s="42" t="str">
        <f>HYPERLINK(Table4[[#This Row],[Link]],Table4[[#This Row],[Pattern w/out Hyperlink]])</f>
        <v>Relax</v>
      </c>
      <c r="C101" s="39">
        <f t="shared" si="1"/>
        <v>2</v>
      </c>
      <c r="D101" s="39" t="s">
        <v>21</v>
      </c>
      <c r="E101" s="39" t="s">
        <v>1467</v>
      </c>
      <c r="F101" s="16">
        <v>35</v>
      </c>
      <c r="G101" s="16"/>
      <c r="H101" s="14" t="s">
        <v>2460</v>
      </c>
      <c r="I101" s="39" t="s">
        <v>1598</v>
      </c>
      <c r="J101" s="40" t="s">
        <v>3468</v>
      </c>
    </row>
    <row r="102" spans="1:10" x14ac:dyDescent="0.25">
      <c r="A102" s="8" t="s">
        <v>2801</v>
      </c>
      <c r="B102" s="42" t="str">
        <f>HYPERLINK(Table4[[#This Row],[Link]],Table4[[#This Row],[Pattern w/out Hyperlink]])</f>
        <v>Sierra Soft</v>
      </c>
      <c r="C102" s="39">
        <f t="shared" si="1"/>
        <v>2</v>
      </c>
      <c r="D102" s="39" t="s">
        <v>2721</v>
      </c>
      <c r="E102" s="39" t="s">
        <v>1467</v>
      </c>
      <c r="F102" s="16">
        <v>30.29</v>
      </c>
      <c r="G102" s="16"/>
      <c r="H102" s="14" t="s">
        <v>2802</v>
      </c>
      <c r="I102" s="39" t="s">
        <v>1598</v>
      </c>
      <c r="J102" s="40" t="s">
        <v>4159</v>
      </c>
    </row>
    <row r="103" spans="1:10" x14ac:dyDescent="0.25">
      <c r="A103" s="8" t="s">
        <v>854</v>
      </c>
      <c r="B103" s="42" t="str">
        <f>HYPERLINK(Table4[[#This Row],[Link]],Table4[[#This Row],[Pattern w/out Hyperlink]])</f>
        <v>Silica Chopsticks</v>
      </c>
      <c r="C103" s="39">
        <f t="shared" si="1"/>
        <v>2</v>
      </c>
      <c r="D103" s="39" t="s">
        <v>28</v>
      </c>
      <c r="E103" s="39" t="s">
        <v>1467</v>
      </c>
      <c r="F103" s="16">
        <f>Table4[[#This Row],[USD Pricing]]*Exchange!$A$1</f>
        <v>26.809999999999995</v>
      </c>
      <c r="G103" s="16">
        <v>19.149999999999999</v>
      </c>
      <c r="H103" s="8" t="s">
        <v>6586</v>
      </c>
      <c r="I103" s="39" t="s">
        <v>0</v>
      </c>
      <c r="J103" s="40" t="s">
        <v>3464</v>
      </c>
    </row>
    <row r="104" spans="1:10" x14ac:dyDescent="0.25">
      <c r="A104" s="8" t="s">
        <v>872</v>
      </c>
      <c r="B104" s="42" t="str">
        <f>HYPERLINK(Table4[[#This Row],[Link]],Table4[[#This Row],[Pattern w/out Hyperlink]])</f>
        <v>Silica Motive</v>
      </c>
      <c r="C104" s="39">
        <f t="shared" si="1"/>
        <v>2</v>
      </c>
      <c r="D104" s="39" t="s">
        <v>28</v>
      </c>
      <c r="E104" s="39" t="s">
        <v>1467</v>
      </c>
      <c r="F104" s="16">
        <f>Table4[[#This Row],[USD Pricing]]*Exchange!$A$1</f>
        <v>26.809999999999995</v>
      </c>
      <c r="G104" s="16">
        <v>19.149999999999999</v>
      </c>
      <c r="H104" s="8" t="s">
        <v>6605</v>
      </c>
      <c r="I104" s="39" t="s">
        <v>0</v>
      </c>
      <c r="J104" s="40" t="s">
        <v>3464</v>
      </c>
    </row>
    <row r="105" spans="1:10" x14ac:dyDescent="0.25">
      <c r="A105" s="8" t="s">
        <v>893</v>
      </c>
      <c r="B105" s="42" t="str">
        <f>HYPERLINK(Table4[[#This Row],[Link]],Table4[[#This Row],[Pattern w/out Hyperlink]])</f>
        <v>Skye</v>
      </c>
      <c r="C105" s="39">
        <f t="shared" si="1"/>
        <v>2</v>
      </c>
      <c r="D105" s="39" t="s">
        <v>3628</v>
      </c>
      <c r="E105" s="39" t="s">
        <v>1467</v>
      </c>
      <c r="F105" s="16">
        <f>Table4[[#This Row],[USD Pricing]]*Exchange!$A$1</f>
        <v>35</v>
      </c>
      <c r="G105" s="16">
        <v>25</v>
      </c>
      <c r="H105" s="14" t="s">
        <v>3794</v>
      </c>
      <c r="I105" s="39" t="s">
        <v>1598</v>
      </c>
      <c r="J105" s="40" t="s">
        <v>3675</v>
      </c>
    </row>
    <row r="106" spans="1:10" x14ac:dyDescent="0.25">
      <c r="A106" s="8" t="s">
        <v>2866</v>
      </c>
      <c r="B106" s="42" t="str">
        <f>HYPERLINK(Table4[[#This Row],[Link]],Table4[[#This Row],[Pattern w/out Hyperlink]])</f>
        <v>Solar</v>
      </c>
      <c r="C106" s="39">
        <f t="shared" si="1"/>
        <v>2</v>
      </c>
      <c r="D106" s="39" t="s">
        <v>26</v>
      </c>
      <c r="E106" s="39" t="s">
        <v>1467</v>
      </c>
      <c r="F106" s="16">
        <v>32.950000000000003</v>
      </c>
      <c r="G106" s="16"/>
      <c r="H106" s="14" t="s">
        <v>2867</v>
      </c>
      <c r="I106" s="39" t="s">
        <v>1598</v>
      </c>
      <c r="J106" s="40" t="s">
        <v>3500</v>
      </c>
    </row>
    <row r="107" spans="1:10" x14ac:dyDescent="0.25">
      <c r="A107" s="8" t="s">
        <v>901</v>
      </c>
      <c r="B107" s="42" t="str">
        <f>HYPERLINK(Table4[[#This Row],[Link]],Table4[[#This Row],[Pattern w/out Hyperlink]])</f>
        <v>Solitaire</v>
      </c>
      <c r="C107" s="39">
        <f t="shared" si="1"/>
        <v>2</v>
      </c>
      <c r="D107" s="39" t="s">
        <v>22</v>
      </c>
      <c r="E107" s="39" t="s">
        <v>1467</v>
      </c>
      <c r="F107" s="16">
        <f>Table4[[#This Row],[USD Pricing]]*Exchange!$A$1</f>
        <v>26.529999999999998</v>
      </c>
      <c r="G107" s="16">
        <v>18.95</v>
      </c>
      <c r="H107" s="14" t="s">
        <v>1892</v>
      </c>
      <c r="I107" s="39" t="s">
        <v>0</v>
      </c>
      <c r="J107" s="40" t="s">
        <v>3465</v>
      </c>
    </row>
    <row r="108" spans="1:10" ht="28.5" x14ac:dyDescent="0.25">
      <c r="A108" s="8" t="s">
        <v>4051</v>
      </c>
      <c r="B108" s="42" t="str">
        <f>HYPERLINK(Table4[[#This Row],[Link]],Table4[[#This Row],[Pattern w/out Hyperlink]])</f>
        <v>Spartan</v>
      </c>
      <c r="C108" s="39">
        <f t="shared" si="1"/>
        <v>2</v>
      </c>
      <c r="D108" s="39" t="s">
        <v>24</v>
      </c>
      <c r="E108" s="39" t="s">
        <v>1467</v>
      </c>
      <c r="F108" s="16">
        <f>Table4[[#This Row],[USD Pricing]]*Exchange!$A$1</f>
        <v>25.83</v>
      </c>
      <c r="G108" s="16">
        <v>18.45</v>
      </c>
      <c r="H108" s="14" t="s">
        <v>7088</v>
      </c>
      <c r="I108" s="39" t="s">
        <v>1598</v>
      </c>
      <c r="J108" s="40" t="s">
        <v>4039</v>
      </c>
    </row>
    <row r="109" spans="1:10" x14ac:dyDescent="0.25">
      <c r="A109" s="8" t="s">
        <v>926</v>
      </c>
      <c r="B109" s="42" t="str">
        <f>HYPERLINK(Table4[[#This Row],[Link]],Table4[[#This Row],[Pattern w/out Hyperlink]])</f>
        <v>Staple</v>
      </c>
      <c r="C109" s="39">
        <f t="shared" si="1"/>
        <v>2</v>
      </c>
      <c r="D109" s="39" t="s">
        <v>22</v>
      </c>
      <c r="E109" s="39" t="s">
        <v>1467</v>
      </c>
      <c r="F109" s="16">
        <f>Table4[[#This Row],[USD Pricing]]*Exchange!$A$1</f>
        <v>30.099999999999998</v>
      </c>
      <c r="G109" s="16">
        <v>21.5</v>
      </c>
      <c r="H109" s="14" t="s">
        <v>1893</v>
      </c>
      <c r="I109" s="39" t="s">
        <v>1598</v>
      </c>
      <c r="J109" s="40" t="s">
        <v>3465</v>
      </c>
    </row>
    <row r="110" spans="1:10" x14ac:dyDescent="0.25">
      <c r="A110" s="8" t="s">
        <v>933</v>
      </c>
      <c r="B110" s="42" t="str">
        <f>HYPERLINK(Table4[[#This Row],[Link]],Table4[[#This Row],[Pattern w/out Hyperlink]])</f>
        <v>Stitch in Time</v>
      </c>
      <c r="C110" s="39">
        <f t="shared" si="1"/>
        <v>2</v>
      </c>
      <c r="D110" s="39" t="s">
        <v>22</v>
      </c>
      <c r="E110" s="39" t="s">
        <v>1467</v>
      </c>
      <c r="F110" s="16">
        <f>Table4[[#This Row],[USD Pricing]]*Exchange!$A$1</f>
        <v>25.13</v>
      </c>
      <c r="G110" s="16">
        <v>17.95</v>
      </c>
      <c r="H110" s="14" t="s">
        <v>1894</v>
      </c>
      <c r="I110" s="39" t="s">
        <v>5090</v>
      </c>
      <c r="J110" s="40" t="s">
        <v>3468</v>
      </c>
    </row>
    <row r="111" spans="1:10" x14ac:dyDescent="0.25">
      <c r="A111" s="8" t="s">
        <v>954</v>
      </c>
      <c r="B111" s="42" t="str">
        <f>HYPERLINK(Table4[[#This Row],[Link]],Table4[[#This Row],[Pattern w/out Hyperlink]])</f>
        <v>Surge</v>
      </c>
      <c r="C111" s="39">
        <f t="shared" si="1"/>
        <v>2</v>
      </c>
      <c r="D111" s="39" t="s">
        <v>25</v>
      </c>
      <c r="E111" s="39" t="s">
        <v>1467</v>
      </c>
      <c r="F111" s="16">
        <v>31.32</v>
      </c>
      <c r="G111" s="16"/>
      <c r="H111" s="14" t="s">
        <v>1463</v>
      </c>
      <c r="I111" s="39" t="s">
        <v>0</v>
      </c>
      <c r="J111" s="40" t="s">
        <v>3468</v>
      </c>
    </row>
    <row r="112" spans="1:10" x14ac:dyDescent="0.25">
      <c r="A112" s="8" t="s">
        <v>2485</v>
      </c>
      <c r="B112" s="42" t="str">
        <f>HYPERLINK(Table4[[#This Row],[Link]],Table4[[#This Row],[Pattern w/out Hyperlink]])</f>
        <v>Thoroughbred</v>
      </c>
      <c r="C112" s="39">
        <f t="shared" si="1"/>
        <v>2</v>
      </c>
      <c r="D112" s="39" t="s">
        <v>21</v>
      </c>
      <c r="E112" s="39" t="s">
        <v>1467</v>
      </c>
      <c r="F112" s="16">
        <v>32</v>
      </c>
      <c r="G112" s="16"/>
      <c r="H112" s="14" t="s">
        <v>2486</v>
      </c>
      <c r="I112" s="39" t="s">
        <v>1598</v>
      </c>
      <c r="J112" s="40" t="s">
        <v>3468</v>
      </c>
    </row>
    <row r="113" spans="1:10" x14ac:dyDescent="0.25">
      <c r="A113" s="8" t="s">
        <v>2815</v>
      </c>
      <c r="B113" s="42" t="str">
        <f>HYPERLINK(Table4[[#This Row],[Link]],Table4[[#This Row],[Pattern w/out Hyperlink]])</f>
        <v>Tradewinds</v>
      </c>
      <c r="C113" s="39">
        <f t="shared" si="1"/>
        <v>2</v>
      </c>
      <c r="D113" s="39" t="s">
        <v>2721</v>
      </c>
      <c r="E113" s="39" t="s">
        <v>1467</v>
      </c>
      <c r="F113" s="16">
        <v>27.95</v>
      </c>
      <c r="G113" s="16"/>
      <c r="H113" s="14" t="s">
        <v>2816</v>
      </c>
      <c r="I113" s="39" t="s">
        <v>1598</v>
      </c>
      <c r="J113" s="40" t="s">
        <v>4159</v>
      </c>
    </row>
    <row r="114" spans="1:10" x14ac:dyDescent="0.25">
      <c r="A114" s="8" t="s">
        <v>1932</v>
      </c>
      <c r="B114" s="42" t="str">
        <f>HYPERLINK(Table4[[#This Row],[Link]],Table4[[#This Row],[Pattern w/out Hyperlink]])</f>
        <v>Tranquil</v>
      </c>
      <c r="C114" s="39">
        <f t="shared" si="1"/>
        <v>2</v>
      </c>
      <c r="D114" s="39" t="s">
        <v>20</v>
      </c>
      <c r="E114" s="39" t="s">
        <v>1467</v>
      </c>
      <c r="F114" s="16">
        <f>Table4[[#This Row],[USD Pricing]]*Exchange!$A$1</f>
        <v>29.33</v>
      </c>
      <c r="G114" s="16">
        <v>20.95</v>
      </c>
      <c r="H114" s="14" t="s">
        <v>7323</v>
      </c>
      <c r="I114" s="39" t="s">
        <v>1598</v>
      </c>
      <c r="J114" s="39" t="s">
        <v>3468</v>
      </c>
    </row>
    <row r="115" spans="1:10" x14ac:dyDescent="0.25">
      <c r="A115" s="8" t="s">
        <v>1022</v>
      </c>
      <c r="B115" s="42" t="str">
        <f>HYPERLINK(Table4[[#This Row],[Link]],Table4[[#This Row],[Pattern w/out Hyperlink]])</f>
        <v>Veranda</v>
      </c>
      <c r="C115" s="39">
        <f t="shared" si="1"/>
        <v>2</v>
      </c>
      <c r="D115" s="39" t="s">
        <v>20</v>
      </c>
      <c r="E115" s="39" t="s">
        <v>1467</v>
      </c>
      <c r="F115" s="16">
        <f>Table4[[#This Row],[USD Pricing]]*Exchange!$A$1</f>
        <v>29.33</v>
      </c>
      <c r="G115" s="16">
        <v>20.95</v>
      </c>
      <c r="H115" s="14" t="s">
        <v>7324</v>
      </c>
      <c r="I115" s="39" t="s">
        <v>1598</v>
      </c>
      <c r="J115" s="40" t="s">
        <v>3468</v>
      </c>
    </row>
    <row r="116" spans="1:10" x14ac:dyDescent="0.25">
      <c r="A116" s="8" t="s">
        <v>1026</v>
      </c>
      <c r="B116" s="42" t="str">
        <f>HYPERLINK(Table4[[#This Row],[Link]],Table4[[#This Row],[Pattern w/out Hyperlink]])</f>
        <v>Verve</v>
      </c>
      <c r="C116" s="39">
        <f t="shared" si="1"/>
        <v>2</v>
      </c>
      <c r="D116" s="39" t="s">
        <v>25</v>
      </c>
      <c r="E116" s="39" t="s">
        <v>1467</v>
      </c>
      <c r="F116" s="16">
        <v>30.45</v>
      </c>
      <c r="G116" s="16"/>
      <c r="H116" s="14" t="s">
        <v>1464</v>
      </c>
      <c r="I116" s="39" t="s">
        <v>1598</v>
      </c>
      <c r="J116" s="40" t="s">
        <v>3468</v>
      </c>
    </row>
    <row r="117" spans="1:10" x14ac:dyDescent="0.25">
      <c r="A117" s="8" t="s">
        <v>1032</v>
      </c>
      <c r="B117" s="42" t="str">
        <f>HYPERLINK(Table4[[#This Row],[Link]],Table4[[#This Row],[Pattern w/out Hyperlink]])</f>
        <v>Vitality</v>
      </c>
      <c r="C117" s="39">
        <f t="shared" si="1"/>
        <v>2</v>
      </c>
      <c r="D117" s="39" t="s">
        <v>25</v>
      </c>
      <c r="E117" s="39" t="s">
        <v>1467</v>
      </c>
      <c r="F117" s="16">
        <v>34.22</v>
      </c>
      <c r="G117" s="16"/>
      <c r="H117" s="14" t="s">
        <v>1465</v>
      </c>
      <c r="I117" s="39" t="s">
        <v>1598</v>
      </c>
      <c r="J117" s="40" t="s">
        <v>3468</v>
      </c>
    </row>
    <row r="118" spans="1:10" x14ac:dyDescent="0.25">
      <c r="A118" s="8" t="s">
        <v>7857</v>
      </c>
      <c r="B118" s="42" t="str">
        <f>HYPERLINK(Table4[[#This Row],[Link]],Table4[[#This Row],[Pattern w/out Hyperlink]])</f>
        <v>Windsong</v>
      </c>
      <c r="C118" s="39">
        <f t="shared" si="1"/>
        <v>2</v>
      </c>
      <c r="D118" s="39" t="s">
        <v>2721</v>
      </c>
      <c r="E118" s="39" t="s">
        <v>1467</v>
      </c>
      <c r="F118" s="16">
        <v>27.23</v>
      </c>
      <c r="G118" s="16"/>
      <c r="H118" s="14" t="s">
        <v>7858</v>
      </c>
      <c r="I118" s="39" t="s">
        <v>1598</v>
      </c>
      <c r="J118" s="40" t="s">
        <v>3468</v>
      </c>
    </row>
    <row r="119" spans="1:10" x14ac:dyDescent="0.25">
      <c r="A119" s="8" t="s">
        <v>2821</v>
      </c>
      <c r="B119" s="42" t="str">
        <f>HYPERLINK(Table4[[#This Row],[Link]],Table4[[#This Row],[Pattern w/out Hyperlink]])</f>
        <v>Zander</v>
      </c>
      <c r="C119" s="39">
        <f t="shared" si="1"/>
        <v>2</v>
      </c>
      <c r="D119" s="39" t="s">
        <v>2721</v>
      </c>
      <c r="E119" s="39" t="s">
        <v>1467</v>
      </c>
      <c r="F119" s="16">
        <v>31.82</v>
      </c>
      <c r="G119" s="16"/>
      <c r="H119" s="14" t="s">
        <v>2822</v>
      </c>
      <c r="I119" s="39" t="s">
        <v>1598</v>
      </c>
      <c r="J119" s="40" t="s">
        <v>4159</v>
      </c>
    </row>
    <row r="120" spans="1:10" ht="28.5" x14ac:dyDescent="0.25">
      <c r="A120" s="8" t="s">
        <v>2095</v>
      </c>
      <c r="B120" s="42" t="str">
        <f>HYPERLINK(Table4[[#This Row],[Link]],Table4[[#This Row],[Pattern w/out Hyperlink]])</f>
        <v>Zip</v>
      </c>
      <c r="C120" s="39">
        <f t="shared" si="1"/>
        <v>2</v>
      </c>
      <c r="D120" s="39" t="s">
        <v>24</v>
      </c>
      <c r="E120" s="39" t="s">
        <v>1467</v>
      </c>
      <c r="F120" s="16">
        <f>Table4[[#This Row],[USD Pricing]]*Exchange!$A$1</f>
        <v>31.429999999999996</v>
      </c>
      <c r="G120" s="16">
        <v>22.45</v>
      </c>
      <c r="H120" s="14" t="s">
        <v>2096</v>
      </c>
      <c r="I120" s="39" t="s">
        <v>0</v>
      </c>
      <c r="J120" s="40" t="s">
        <v>3490</v>
      </c>
    </row>
    <row r="121" spans="1:10" x14ac:dyDescent="0.25">
      <c r="A121" s="8" t="s">
        <v>4596</v>
      </c>
      <c r="B121" s="42" t="str">
        <f>HYPERLINK(Table4[[#This Row],[Link]],Table4[[#This Row],[Pattern w/out Hyperlink]])</f>
        <v>Academy</v>
      </c>
      <c r="C121" s="39">
        <f t="shared" si="1"/>
        <v>3</v>
      </c>
      <c r="D121" s="39" t="s">
        <v>20</v>
      </c>
      <c r="E121" s="39" t="s">
        <v>1467</v>
      </c>
      <c r="F121" s="16">
        <f>Table4[[#This Row],[USD Pricing]]*Exchange!$A$1</f>
        <v>41.93</v>
      </c>
      <c r="G121" s="16">
        <v>29.95</v>
      </c>
      <c r="H121" s="14" t="s">
        <v>4597</v>
      </c>
      <c r="I121" s="39" t="s">
        <v>1598</v>
      </c>
      <c r="J121" s="40" t="s">
        <v>3500</v>
      </c>
    </row>
    <row r="122" spans="1:10" x14ac:dyDescent="0.25">
      <c r="A122" s="8" t="s">
        <v>3979</v>
      </c>
      <c r="B122" s="42" t="str">
        <f>HYPERLINK(Table4[[#This Row],[Link]],Table4[[#This Row],[Pattern w/out Hyperlink]])</f>
        <v>Align Uph</v>
      </c>
      <c r="C122" s="39">
        <f t="shared" si="1"/>
        <v>3</v>
      </c>
      <c r="D122" s="39" t="s">
        <v>28</v>
      </c>
      <c r="E122" s="39" t="s">
        <v>1467</v>
      </c>
      <c r="F122" s="16">
        <f>Table4[[#This Row],[USD Pricing]]*Exchange!$A$1</f>
        <v>40.949999999999996</v>
      </c>
      <c r="G122" s="16">
        <v>29.25</v>
      </c>
      <c r="H122" s="8" t="s">
        <v>6859</v>
      </c>
      <c r="I122" s="39" t="s">
        <v>1598</v>
      </c>
      <c r="J122" s="40" t="s">
        <v>3468</v>
      </c>
    </row>
    <row r="123" spans="1:10" x14ac:dyDescent="0.25">
      <c r="A123" s="8" t="s">
        <v>30</v>
      </c>
      <c r="B123" s="42" t="str">
        <f>HYPERLINK(Table4[[#This Row],[Link]],Table4[[#This Row],[Pattern w/out Hyperlink]])</f>
        <v>Allante</v>
      </c>
      <c r="C123" s="39">
        <f t="shared" si="1"/>
        <v>3</v>
      </c>
      <c r="D123" s="39" t="s">
        <v>20</v>
      </c>
      <c r="E123" s="39" t="s">
        <v>1467</v>
      </c>
      <c r="F123" s="16">
        <f>Table4[[#This Row],[USD Pricing]]*Exchange!$A$1</f>
        <v>36.33</v>
      </c>
      <c r="G123" s="16">
        <v>25.95</v>
      </c>
      <c r="H123" s="14" t="s">
        <v>1276</v>
      </c>
      <c r="I123" s="39" t="s">
        <v>1598</v>
      </c>
      <c r="J123" s="40" t="s">
        <v>3468</v>
      </c>
    </row>
    <row r="124" spans="1:10" x14ac:dyDescent="0.25">
      <c r="A124" s="8" t="s">
        <v>37</v>
      </c>
      <c r="B124" s="42" t="str">
        <f>HYPERLINK(Table4[[#This Row],[Link]],Table4[[#This Row],[Pattern w/out Hyperlink]])</f>
        <v>Amplify</v>
      </c>
      <c r="C124" s="39">
        <f t="shared" si="1"/>
        <v>3</v>
      </c>
      <c r="D124" s="39" t="s">
        <v>22</v>
      </c>
      <c r="E124" s="39" t="s">
        <v>1467</v>
      </c>
      <c r="F124" s="16">
        <f>Table4[[#This Row],[USD Pricing]]*Exchange!$A$1</f>
        <v>37.099999999999994</v>
      </c>
      <c r="G124" s="16">
        <v>26.5</v>
      </c>
      <c r="H124" s="14" t="s">
        <v>1804</v>
      </c>
      <c r="I124" s="39" t="s">
        <v>5090</v>
      </c>
      <c r="J124" s="40" t="s">
        <v>3468</v>
      </c>
    </row>
    <row r="125" spans="1:10" ht="28.5" x14ac:dyDescent="0.25">
      <c r="A125" s="8" t="s">
        <v>46</v>
      </c>
      <c r="B125" s="42" t="str">
        <f>HYPERLINK(Table4[[#This Row],[Link]],Table4[[#This Row],[Pattern w/out Hyperlink]])</f>
        <v>Antique</v>
      </c>
      <c r="C125" s="39">
        <f t="shared" si="1"/>
        <v>3</v>
      </c>
      <c r="D125" s="39" t="s">
        <v>24</v>
      </c>
      <c r="E125" s="39" t="s">
        <v>1467</v>
      </c>
      <c r="F125" s="16">
        <f>Table4[[#This Row],[USD Pricing]]*Exchange!$A$1</f>
        <v>39.129999999999995</v>
      </c>
      <c r="G125" s="16">
        <v>27.95</v>
      </c>
      <c r="H125" s="14" t="s">
        <v>2045</v>
      </c>
      <c r="I125" s="39" t="s">
        <v>1598</v>
      </c>
      <c r="J125" s="40" t="s">
        <v>3484</v>
      </c>
    </row>
    <row r="126" spans="1:10" x14ac:dyDescent="0.25">
      <c r="A126" s="8" t="s">
        <v>48</v>
      </c>
      <c r="B126" s="42" t="str">
        <f>HYPERLINK(Table4[[#This Row],[Link]],Table4[[#This Row],[Pattern w/out Hyperlink]])</f>
        <v>Apex</v>
      </c>
      <c r="C126" s="39">
        <f t="shared" si="1"/>
        <v>3</v>
      </c>
      <c r="D126" s="39" t="s">
        <v>2721</v>
      </c>
      <c r="E126" s="39" t="s">
        <v>1467</v>
      </c>
      <c r="F126" s="16">
        <v>37</v>
      </c>
      <c r="G126" s="16"/>
      <c r="H126" s="14" t="s">
        <v>2683</v>
      </c>
      <c r="I126" s="39" t="s">
        <v>1598</v>
      </c>
      <c r="J126" s="40" t="s">
        <v>3468</v>
      </c>
    </row>
    <row r="127" spans="1:10" x14ac:dyDescent="0.25">
      <c r="A127" s="8" t="s">
        <v>55</v>
      </c>
      <c r="B127" s="42" t="str">
        <f>HYPERLINK(Table4[[#This Row],[Link]],Table4[[#This Row],[Pattern w/out Hyperlink]])</f>
        <v>Ardent</v>
      </c>
      <c r="C127" s="39">
        <f t="shared" si="1"/>
        <v>3</v>
      </c>
      <c r="D127" s="39" t="s">
        <v>22</v>
      </c>
      <c r="E127" s="39" t="s">
        <v>1467</v>
      </c>
      <c r="F127" s="16">
        <f>Table4[[#This Row],[USD Pricing]]*Exchange!$A$1</f>
        <v>44.73</v>
      </c>
      <c r="G127" s="16">
        <v>31.95</v>
      </c>
      <c r="H127" s="14" t="s">
        <v>1805</v>
      </c>
      <c r="I127" s="39" t="s">
        <v>1598</v>
      </c>
      <c r="J127" s="40" t="s">
        <v>3477</v>
      </c>
    </row>
    <row r="128" spans="1:10" x14ac:dyDescent="0.25">
      <c r="A128" s="8" t="s">
        <v>3681</v>
      </c>
      <c r="B128" s="42" t="str">
        <f>HYPERLINK(Table4[[#This Row],[Link]],Table4[[#This Row],[Pattern w/out Hyperlink]])</f>
        <v>Argon</v>
      </c>
      <c r="C128" s="39">
        <f t="shared" si="1"/>
        <v>3</v>
      </c>
      <c r="D128" s="39" t="s">
        <v>3628</v>
      </c>
      <c r="E128" s="39" t="s">
        <v>1467</v>
      </c>
      <c r="F128" s="16">
        <f>Table4[[#This Row],[USD Pricing]]*Exchange!$A$1</f>
        <v>42</v>
      </c>
      <c r="G128" s="16">
        <v>30</v>
      </c>
      <c r="H128" s="14" t="s">
        <v>3682</v>
      </c>
      <c r="I128" s="39" t="s">
        <v>1598</v>
      </c>
      <c r="J128" s="40" t="s">
        <v>3675</v>
      </c>
    </row>
    <row r="129" spans="1:10" x14ac:dyDescent="0.25">
      <c r="A129" s="8" t="s">
        <v>65</v>
      </c>
      <c r="B129" s="42" t="str">
        <f>HYPERLINK(Table4[[#This Row],[Link]],Table4[[#This Row],[Pattern w/out Hyperlink]])</f>
        <v>Aspect</v>
      </c>
      <c r="C129" s="39">
        <f t="shared" si="1"/>
        <v>3</v>
      </c>
      <c r="D129" s="39" t="s">
        <v>20</v>
      </c>
      <c r="E129" s="39" t="s">
        <v>1467</v>
      </c>
      <c r="F129" s="16">
        <f>Table4[[#This Row],[USD Pricing]]*Exchange!$A$1</f>
        <v>43.33</v>
      </c>
      <c r="G129" s="16">
        <v>30.95</v>
      </c>
      <c r="H129" s="14" t="s">
        <v>7308</v>
      </c>
      <c r="I129" s="39" t="s">
        <v>5090</v>
      </c>
      <c r="J129" s="39" t="s">
        <v>3468</v>
      </c>
    </row>
    <row r="130" spans="1:10" x14ac:dyDescent="0.25">
      <c r="A130" s="8" t="s">
        <v>5081</v>
      </c>
      <c r="B130" s="42" t="str">
        <f>HYPERLINK(Table4[[#This Row],[Link]],Table4[[#This Row],[Pattern w/out Hyperlink]])</f>
        <v>Attaché</v>
      </c>
      <c r="C130" s="39">
        <f t="shared" ref="C130:C193" si="2">IF(F130&lt;=$L$1,$K$1,IF(AND(F130&gt;=$L$2,F130&lt;=$M$2),$K$2,IF(AND(F130&gt;=$L$3,F130&lt;=$M$3),$K$3,IF(AND(F130&gt;=$L$4,F130&lt;=$M$4),$K$4,IF(AND(F130&gt;=$L$5,F130&lt;=$M$5),$K$5,IF(AND(F130&gt;=$L$6,F130&lt;=$M$6),$K$6,IF(AND(F130&gt;=$L$7,F130&lt;=$M$7),$K$7,IF(AND(F130&gt;=$L$8,F130&lt;=$M$8),$K$8,IF(AND(F130&gt;$L$9,F130&lt;=$M$9),$K$9,IF(AND(F130&gt;=$L$10,F130&lt;=$M$10),$K$10,IF(AND(F130&gt;=$L$11,F130&lt;=$M$11),$K$11,IF(AND(F130&gt;=$L$12,F130&lt;=$M$12),$K$12,IF(AND(F130&gt;=$L$13,F130&lt;=$M$13),$K$13,IF(AND(F130&gt;=$L$14,F130&lt;=$M$14),$K$14,IF(AND(F130&gt;=$L$15,F130&lt;=$M$15),$K$15,IF(AND(F130&gt;=$L$16,F130&lt;=$M$16),$K$16,IF(AND(F130&gt;=$L$17,F130&lt;=$M$17),$K$17,IF(AND(F130&gt;=$L$18,F130&lt;=$M$18),$K$18,IF(AND(F130&gt;=$K$19,F130&gt;=$L$19),$M$19,IF(AND(F130&gt;=$L$19,F130&lt;=$M$19),$K$19,IF(AND(F130&gt;=$L$20,F130&lt;=$M$20),$K$20,IF(AND(F130&gt;=$L$21,F130&lt;=$M$21),$K$21,IF(AND(F130&gt;=$L$22,F130&lt;=$M$22),$K$22,IF(AND(F130&gt;=$L$23,F130&lt;=$M$23),$K$23,IF(AND(F130&gt;=$L$24,F130&lt;=$M$24),$K$24,IF(AND(F130&gt;=$L$25,F130&lt;=$M$25),$K$25,IF(AND(F130&gt;=$L$26,F130&lt;=$M$26),$K$26,IF(AND(F130&gt;=$L$27,F130&lt;=$M$27),$K$27,IF(AND(F130&gt;=$L$28,F130&lt;=$M$28),$K$28,IF(AND(F130&gt;=$L$29,F130&lt;=$M$29),$K$29))))))))))))))))))))))))))))))</f>
        <v>3</v>
      </c>
      <c r="D130" s="39" t="s">
        <v>22</v>
      </c>
      <c r="E130" s="39" t="s">
        <v>1467</v>
      </c>
      <c r="F130" s="16">
        <f>Table4[[#This Row],[USD Pricing]]*Exchange!$A$1</f>
        <v>38.5</v>
      </c>
      <c r="G130" s="16">
        <v>27.5</v>
      </c>
      <c r="H130" s="14" t="s">
        <v>3407</v>
      </c>
      <c r="I130" s="39" t="s">
        <v>1598</v>
      </c>
      <c r="J130" s="40" t="s">
        <v>3465</v>
      </c>
    </row>
    <row r="131" spans="1:10" x14ac:dyDescent="0.25">
      <c r="A131" s="8" t="s">
        <v>85</v>
      </c>
      <c r="B131" s="42" t="str">
        <f>HYPERLINK(Table4[[#This Row],[Link]],Table4[[#This Row],[Pattern w/out Hyperlink]])</f>
        <v>Banyan</v>
      </c>
      <c r="C131" s="39">
        <f t="shared" si="2"/>
        <v>3</v>
      </c>
      <c r="D131" s="39" t="s">
        <v>22</v>
      </c>
      <c r="E131" s="39" t="s">
        <v>1467</v>
      </c>
      <c r="F131" s="16">
        <f>Table4[[#This Row],[USD Pricing]]*Exchange!$A$1</f>
        <v>41.93</v>
      </c>
      <c r="G131" s="16">
        <v>29.95</v>
      </c>
      <c r="H131" s="14" t="s">
        <v>1319</v>
      </c>
      <c r="I131" s="39" t="s">
        <v>5090</v>
      </c>
      <c r="J131" s="40" t="s">
        <v>3468</v>
      </c>
    </row>
    <row r="132" spans="1:10" x14ac:dyDescent="0.25">
      <c r="A132" s="8" t="s">
        <v>5051</v>
      </c>
      <c r="B132" s="42" t="str">
        <f>HYPERLINK(Table4[[#This Row],[Link]],Table4[[#This Row],[Pattern w/out Hyperlink]])</f>
        <v>Bijou</v>
      </c>
      <c r="C132" s="39">
        <f t="shared" si="2"/>
        <v>3</v>
      </c>
      <c r="D132" s="39" t="s">
        <v>21</v>
      </c>
      <c r="E132" s="39" t="s">
        <v>1467</v>
      </c>
      <c r="F132" s="16">
        <v>43</v>
      </c>
      <c r="G132" s="16"/>
      <c r="H132" s="14" t="s">
        <v>7497</v>
      </c>
      <c r="I132" s="39" t="s">
        <v>5090</v>
      </c>
      <c r="J132" s="39" t="s">
        <v>3468</v>
      </c>
    </row>
    <row r="133" spans="1:10" x14ac:dyDescent="0.25">
      <c r="A133" s="8" t="s">
        <v>3140</v>
      </c>
      <c r="B133" s="42" t="str">
        <f>HYPERLINK(Table4[[#This Row],[Link]],Table4[[#This Row],[Pattern w/out Hyperlink]])</f>
        <v>Box Chain</v>
      </c>
      <c r="C133" s="39">
        <f t="shared" si="2"/>
        <v>3</v>
      </c>
      <c r="D133" s="39" t="s">
        <v>22</v>
      </c>
      <c r="E133" s="39" t="s">
        <v>1467</v>
      </c>
      <c r="F133" s="16">
        <f>Table4[[#This Row],[USD Pricing]]*Exchange!$A$1</f>
        <v>38.5</v>
      </c>
      <c r="G133" s="16">
        <v>27.5</v>
      </c>
      <c r="H133" s="14" t="s">
        <v>3141</v>
      </c>
      <c r="I133" s="39" t="s">
        <v>5090</v>
      </c>
      <c r="J133" s="40" t="s">
        <v>3477</v>
      </c>
    </row>
    <row r="134" spans="1:10" x14ac:dyDescent="0.25">
      <c r="A134" s="8" t="s">
        <v>4731</v>
      </c>
      <c r="B134" s="42" t="str">
        <f>HYPERLINK(Table4[[#This Row],[Link]],Table4[[#This Row],[Pattern w/out Hyperlink]])</f>
        <v>Bozeman</v>
      </c>
      <c r="C134" s="39">
        <f t="shared" si="2"/>
        <v>3</v>
      </c>
      <c r="D134" s="39" t="s">
        <v>21</v>
      </c>
      <c r="E134" s="39" t="s">
        <v>1467</v>
      </c>
      <c r="F134" s="16">
        <v>45</v>
      </c>
      <c r="G134" s="16"/>
      <c r="H134" s="14" t="s">
        <v>4732</v>
      </c>
      <c r="I134" s="39" t="s">
        <v>1598</v>
      </c>
      <c r="J134" s="40" t="s">
        <v>3468</v>
      </c>
    </row>
    <row r="135" spans="1:10" x14ac:dyDescent="0.25">
      <c r="A135" s="8" t="s">
        <v>150</v>
      </c>
      <c r="B135" s="42" t="str">
        <f>HYPERLINK(Table4[[#This Row],[Link]],Table4[[#This Row],[Pattern w/out Hyperlink]])</f>
        <v>Burkshire</v>
      </c>
      <c r="C135" s="39">
        <f t="shared" si="2"/>
        <v>3</v>
      </c>
      <c r="D135" s="39" t="s">
        <v>2721</v>
      </c>
      <c r="E135" s="39" t="s">
        <v>1467</v>
      </c>
      <c r="F135" s="16">
        <v>44.75</v>
      </c>
      <c r="G135" s="16"/>
      <c r="H135" s="14" t="s">
        <v>2686</v>
      </c>
      <c r="I135" s="39" t="s">
        <v>1598</v>
      </c>
      <c r="J135" s="40" t="s">
        <v>3468</v>
      </c>
    </row>
    <row r="136" spans="1:10" x14ac:dyDescent="0.25">
      <c r="A136" s="8" t="s">
        <v>161</v>
      </c>
      <c r="B136" s="42" t="str">
        <f>HYPERLINK(Table4[[#This Row],[Link]],Table4[[#This Row],[Pattern w/out Hyperlink]])</f>
        <v>Carrara</v>
      </c>
      <c r="C136" s="39">
        <f t="shared" si="2"/>
        <v>3</v>
      </c>
      <c r="D136" s="39" t="s">
        <v>20</v>
      </c>
      <c r="E136" s="39" t="s">
        <v>1467</v>
      </c>
      <c r="F136" s="16">
        <f>Table4[[#This Row],[USD Pricing]]*Exchange!$A$1</f>
        <v>37.729999999999997</v>
      </c>
      <c r="G136" s="16">
        <v>26.95</v>
      </c>
      <c r="H136" s="14" t="s">
        <v>4600</v>
      </c>
      <c r="I136" s="39" t="s">
        <v>1598</v>
      </c>
      <c r="J136" s="40" t="s">
        <v>3468</v>
      </c>
    </row>
    <row r="137" spans="1:10" x14ac:dyDescent="0.25">
      <c r="A137" s="8" t="s">
        <v>3411</v>
      </c>
      <c r="B137" s="42" t="str">
        <f>HYPERLINK(Table4[[#This Row],[Link]],Table4[[#This Row],[Pattern w/out Hyperlink]])</f>
        <v>Cassidy | Cassidy 2.0</v>
      </c>
      <c r="C137" s="39">
        <f t="shared" si="2"/>
        <v>3</v>
      </c>
      <c r="D137" s="39" t="s">
        <v>22</v>
      </c>
      <c r="E137" s="39" t="s">
        <v>1467</v>
      </c>
      <c r="F137" s="16">
        <f>Table4[[#This Row],[USD Pricing]]*Exchange!$A$1</f>
        <v>43.33</v>
      </c>
      <c r="G137" s="16">
        <v>30.95</v>
      </c>
      <c r="H137" s="14" t="s">
        <v>1812</v>
      </c>
      <c r="I137" s="39" t="s">
        <v>1598</v>
      </c>
      <c r="J137" s="40" t="s">
        <v>3477</v>
      </c>
    </row>
    <row r="138" spans="1:10" x14ac:dyDescent="0.25">
      <c r="A138" s="8" t="s">
        <v>6862</v>
      </c>
      <c r="B138" s="42" t="str">
        <f>HYPERLINK(Table4[[#This Row],[Link]],Table4[[#This Row],[Pattern w/out Hyperlink]])</f>
        <v>Celebrity CV</v>
      </c>
      <c r="C138" s="39">
        <f t="shared" si="2"/>
        <v>3</v>
      </c>
      <c r="D138" s="39" t="s">
        <v>28</v>
      </c>
      <c r="E138" s="39" t="s">
        <v>1467</v>
      </c>
      <c r="F138" s="16">
        <f>Table4[[#This Row],[USD Pricing]]*Exchange!$A$1</f>
        <v>42.839999999999996</v>
      </c>
      <c r="G138" s="16">
        <v>30.6</v>
      </c>
      <c r="H138" s="14" t="s">
        <v>6863</v>
      </c>
      <c r="I138" s="39" t="s">
        <v>1598</v>
      </c>
      <c r="J138" s="39" t="s">
        <v>3948</v>
      </c>
    </row>
    <row r="139" spans="1:10" x14ac:dyDescent="0.25">
      <c r="A139" s="8" t="s">
        <v>174</v>
      </c>
      <c r="B139" s="42" t="str">
        <f>HYPERLINK(Table4[[#This Row],[Link]],Table4[[#This Row],[Pattern w/out Hyperlink]])</f>
        <v>Chamea II</v>
      </c>
      <c r="C139" s="39">
        <f t="shared" si="2"/>
        <v>3</v>
      </c>
      <c r="D139" s="39" t="s">
        <v>2721</v>
      </c>
      <c r="E139" s="39" t="s">
        <v>1467</v>
      </c>
      <c r="F139" s="16">
        <v>38.549999999999997</v>
      </c>
      <c r="G139" s="16"/>
      <c r="H139" s="14" t="s">
        <v>2690</v>
      </c>
      <c r="I139" s="39" t="s">
        <v>1598</v>
      </c>
      <c r="J139" s="40" t="s">
        <v>3468</v>
      </c>
    </row>
    <row r="140" spans="1:10" x14ac:dyDescent="0.25">
      <c r="A140" s="8" t="s">
        <v>7022</v>
      </c>
      <c r="B140" s="42" t="str">
        <f>HYPERLINK(Table4[[#This Row],[Link]],Table4[[#This Row],[Pattern w/out Hyperlink]])</f>
        <v>Chaps</v>
      </c>
      <c r="C140" s="39">
        <f t="shared" si="2"/>
        <v>3</v>
      </c>
      <c r="D140" s="39" t="s">
        <v>24</v>
      </c>
      <c r="E140" s="39" t="s">
        <v>1467</v>
      </c>
      <c r="F140" s="16">
        <f>Table4[[#This Row],[USD Pricing]]*Exchange!$A$1</f>
        <v>37.729999999999997</v>
      </c>
      <c r="G140" s="16">
        <v>26.95</v>
      </c>
      <c r="H140" s="14" t="s">
        <v>2054</v>
      </c>
      <c r="I140" s="39" t="s">
        <v>1598</v>
      </c>
      <c r="J140" s="40" t="s">
        <v>3468</v>
      </c>
    </row>
    <row r="141" spans="1:10" x14ac:dyDescent="0.25">
      <c r="A141" s="8" t="s">
        <v>195</v>
      </c>
      <c r="B141" s="42" t="str">
        <f>HYPERLINK(Table4[[#This Row],[Link]],Table4[[#This Row],[Pattern w/out Hyperlink]])</f>
        <v>Classic</v>
      </c>
      <c r="C141" s="39">
        <f t="shared" si="2"/>
        <v>3</v>
      </c>
      <c r="D141" s="39" t="s">
        <v>20</v>
      </c>
      <c r="E141" s="39" t="s">
        <v>1467</v>
      </c>
      <c r="F141" s="16">
        <f>Table4[[#This Row],[USD Pricing]]*Exchange!$A$1</f>
        <v>37.729999999999997</v>
      </c>
      <c r="G141" s="16">
        <v>26.95</v>
      </c>
      <c r="H141" s="14" t="s">
        <v>1278</v>
      </c>
      <c r="I141" s="39" t="s">
        <v>1598</v>
      </c>
      <c r="J141" s="40" t="s">
        <v>3468</v>
      </c>
    </row>
    <row r="142" spans="1:10" x14ac:dyDescent="0.25">
      <c r="A142" s="8" t="s">
        <v>2405</v>
      </c>
      <c r="B142" s="42" t="str">
        <f>HYPERLINK(Table4[[#This Row],[Link]],Table4[[#This Row],[Pattern w/out Hyperlink]])</f>
        <v>Clydesdale</v>
      </c>
      <c r="C142" s="39">
        <f t="shared" si="2"/>
        <v>3</v>
      </c>
      <c r="D142" s="39" t="s">
        <v>21</v>
      </c>
      <c r="E142" s="39" t="s">
        <v>1467</v>
      </c>
      <c r="F142" s="16">
        <v>37</v>
      </c>
      <c r="G142" s="16"/>
      <c r="H142" s="14" t="s">
        <v>2406</v>
      </c>
      <c r="I142" s="39" t="s">
        <v>1598</v>
      </c>
      <c r="J142" s="40" t="s">
        <v>3468</v>
      </c>
    </row>
    <row r="143" spans="1:10" x14ac:dyDescent="0.25">
      <c r="A143" s="8" t="s">
        <v>3417</v>
      </c>
      <c r="B143" s="42" t="str">
        <f>HYPERLINK(Table4[[#This Row],[Link]],Table4[[#This Row],[Pattern w/out Hyperlink]])</f>
        <v>Core | Core 2.0</v>
      </c>
      <c r="C143" s="39">
        <f t="shared" si="2"/>
        <v>3</v>
      </c>
      <c r="D143" s="39" t="s">
        <v>22</v>
      </c>
      <c r="E143" s="39" t="s">
        <v>1467</v>
      </c>
      <c r="F143" s="16">
        <f>Table4[[#This Row],[USD Pricing]]*Exchange!$A$1</f>
        <v>37.729999999999997</v>
      </c>
      <c r="G143" s="16">
        <v>26.95</v>
      </c>
      <c r="H143" s="14" t="s">
        <v>1819</v>
      </c>
      <c r="I143" s="39" t="s">
        <v>1598</v>
      </c>
      <c r="J143" s="40" t="s">
        <v>3477</v>
      </c>
    </row>
    <row r="144" spans="1:10" x14ac:dyDescent="0.25">
      <c r="A144" s="8" t="s">
        <v>226</v>
      </c>
      <c r="B144" s="42" t="str">
        <f>HYPERLINK(Table4[[#This Row],[Link]],Table4[[#This Row],[Pattern w/out Hyperlink]])</f>
        <v>Crosshatch</v>
      </c>
      <c r="C144" s="39">
        <f t="shared" si="2"/>
        <v>3</v>
      </c>
      <c r="D144" s="39" t="s">
        <v>20</v>
      </c>
      <c r="E144" s="39" t="s">
        <v>1467</v>
      </c>
      <c r="F144" s="16">
        <f>Table4[[#This Row],[USD Pricing]]*Exchange!$A$1</f>
        <v>40.529999999999994</v>
      </c>
      <c r="G144" s="16">
        <v>28.95</v>
      </c>
      <c r="H144" s="14" t="s">
        <v>7312</v>
      </c>
      <c r="I144" s="39" t="s">
        <v>0</v>
      </c>
      <c r="J144" s="40" t="s">
        <v>3468</v>
      </c>
    </row>
    <row r="145" spans="1:10" x14ac:dyDescent="0.25">
      <c r="A145" s="8" t="s">
        <v>244</v>
      </c>
      <c r="B145" s="42" t="str">
        <f>HYPERLINK(Table4[[#This Row],[Link]],Table4[[#This Row],[Pattern w/out Hyperlink]])</f>
        <v>Daydream</v>
      </c>
      <c r="C145" s="39">
        <f t="shared" si="2"/>
        <v>3</v>
      </c>
      <c r="D145" s="39" t="s">
        <v>21</v>
      </c>
      <c r="E145" s="39" t="s">
        <v>1467</v>
      </c>
      <c r="F145" s="16">
        <v>43</v>
      </c>
      <c r="G145" s="16"/>
      <c r="H145" s="14" t="s">
        <v>2411</v>
      </c>
      <c r="I145" s="39" t="s">
        <v>0</v>
      </c>
      <c r="J145" s="40" t="s">
        <v>3468</v>
      </c>
    </row>
    <row r="146" spans="1:10" x14ac:dyDescent="0.25">
      <c r="A146" s="8" t="s">
        <v>259</v>
      </c>
      <c r="B146" s="42" t="str">
        <f>HYPERLINK(Table4[[#This Row],[Link]],Table4[[#This Row],[Pattern w/out Hyperlink]])</f>
        <v>Dublin</v>
      </c>
      <c r="C146" s="39">
        <f t="shared" si="2"/>
        <v>3</v>
      </c>
      <c r="D146" s="39" t="s">
        <v>21</v>
      </c>
      <c r="E146" s="39" t="s">
        <v>1467</v>
      </c>
      <c r="F146" s="16">
        <v>44</v>
      </c>
      <c r="G146" s="16"/>
      <c r="H146" s="14" t="s">
        <v>2412</v>
      </c>
      <c r="I146" s="39" t="s">
        <v>0</v>
      </c>
      <c r="J146" s="40" t="s">
        <v>3468</v>
      </c>
    </row>
    <row r="147" spans="1:10" x14ac:dyDescent="0.25">
      <c r="A147" s="8" t="s">
        <v>262</v>
      </c>
      <c r="B147" s="42" t="str">
        <f>HYPERLINK(Table4[[#This Row],[Link]],Table4[[#This Row],[Pattern w/out Hyperlink]])</f>
        <v>Durango</v>
      </c>
      <c r="C147" s="39">
        <f t="shared" si="2"/>
        <v>3</v>
      </c>
      <c r="D147" s="39" t="s">
        <v>26</v>
      </c>
      <c r="E147" s="39" t="s">
        <v>1467</v>
      </c>
      <c r="F147" s="16">
        <v>41.95</v>
      </c>
      <c r="G147" s="16"/>
      <c r="H147" s="14" t="s">
        <v>1073</v>
      </c>
      <c r="I147" s="39" t="s">
        <v>1598</v>
      </c>
      <c r="J147" s="40" t="s">
        <v>3468</v>
      </c>
    </row>
    <row r="148" spans="1:10" x14ac:dyDescent="0.25">
      <c r="A148" s="8" t="s">
        <v>263</v>
      </c>
      <c r="B148" s="42" t="str">
        <f>HYPERLINK(Table4[[#This Row],[Link]],Table4[[#This Row],[Pattern w/out Hyperlink]])</f>
        <v>Duration</v>
      </c>
      <c r="C148" s="39">
        <f t="shared" si="2"/>
        <v>3</v>
      </c>
      <c r="D148" s="39" t="s">
        <v>25</v>
      </c>
      <c r="E148" s="39" t="s">
        <v>1467</v>
      </c>
      <c r="F148" s="16">
        <v>38.4</v>
      </c>
      <c r="G148" s="16"/>
      <c r="H148" s="14" t="s">
        <v>1460</v>
      </c>
      <c r="I148" s="39" t="s">
        <v>1598</v>
      </c>
      <c r="J148" s="40" t="s">
        <v>3468</v>
      </c>
    </row>
    <row r="149" spans="1:10" x14ac:dyDescent="0.25">
      <c r="A149" s="8" t="s">
        <v>277</v>
      </c>
      <c r="B149" s="42" t="str">
        <f>HYPERLINK(Table4[[#This Row],[Link]],Table4[[#This Row],[Pattern w/out Hyperlink]])</f>
        <v>Embark</v>
      </c>
      <c r="C149" s="39">
        <f t="shared" si="2"/>
        <v>3</v>
      </c>
      <c r="D149" s="39" t="s">
        <v>3628</v>
      </c>
      <c r="E149" s="39" t="s">
        <v>1467</v>
      </c>
      <c r="F149" s="16">
        <f>Table4[[#This Row],[USD Pricing]]*Exchange!$A$1</f>
        <v>40.599999999999994</v>
      </c>
      <c r="G149" s="16">
        <v>29</v>
      </c>
      <c r="H149" s="14" t="s">
        <v>3716</v>
      </c>
      <c r="I149" s="39" t="s">
        <v>1598</v>
      </c>
      <c r="J149" s="40" t="s">
        <v>3675</v>
      </c>
    </row>
    <row r="150" spans="1:10" x14ac:dyDescent="0.25">
      <c r="A150" s="8" t="s">
        <v>8085</v>
      </c>
      <c r="B150" s="42" t="str">
        <f>HYPERLINK(Table4[[#This Row],[Link]],Table4[[#This Row],[Pattern w/out Hyperlink]])</f>
        <v>Enduratex Grand Vista</v>
      </c>
      <c r="C150" s="39">
        <f t="shared" si="2"/>
        <v>3</v>
      </c>
      <c r="D150" s="39" t="s">
        <v>2721</v>
      </c>
      <c r="E150" s="39" t="s">
        <v>1467</v>
      </c>
      <c r="F150" s="16">
        <v>36.729999999999997</v>
      </c>
      <c r="G150" s="16"/>
      <c r="H150" s="14" t="s">
        <v>8086</v>
      </c>
      <c r="I150" s="39" t="s">
        <v>1598</v>
      </c>
      <c r="J150" s="39" t="s">
        <v>8050</v>
      </c>
    </row>
    <row r="151" spans="1:10" x14ac:dyDescent="0.25">
      <c r="A151" s="8" t="s">
        <v>8077</v>
      </c>
      <c r="B151" s="42" t="str">
        <f>HYPERLINK(Table4[[#This Row],[Link]],Table4[[#This Row],[Pattern w/out Hyperlink]])</f>
        <v>Enduratex Hampton Perforated</v>
      </c>
      <c r="C151" s="39">
        <f t="shared" si="2"/>
        <v>3</v>
      </c>
      <c r="D151" s="39" t="s">
        <v>2721</v>
      </c>
      <c r="E151" s="39" t="s">
        <v>1467</v>
      </c>
      <c r="F151" s="16">
        <v>35.96</v>
      </c>
      <c r="G151" s="16"/>
      <c r="H151" s="14" t="s">
        <v>8078</v>
      </c>
      <c r="I151" s="39" t="s">
        <v>0</v>
      </c>
      <c r="J151" s="39" t="s">
        <v>3468</v>
      </c>
    </row>
    <row r="152" spans="1:10" x14ac:dyDescent="0.25">
      <c r="A152" s="8" t="s">
        <v>8065</v>
      </c>
      <c r="B152" s="42" t="str">
        <f>HYPERLINK(Table4[[#This Row],[Link]],Table4[[#This Row],[Pattern w/out Hyperlink]])</f>
        <v>Enduratex Predictions</v>
      </c>
      <c r="C152" s="39">
        <f t="shared" si="2"/>
        <v>3</v>
      </c>
      <c r="D152" s="39" t="s">
        <v>2721</v>
      </c>
      <c r="E152" s="39" t="s">
        <v>1467</v>
      </c>
      <c r="F152" s="16">
        <v>39.56</v>
      </c>
      <c r="G152" s="16"/>
      <c r="H152" s="14" t="s">
        <v>8066</v>
      </c>
      <c r="I152" s="39" t="s">
        <v>1598</v>
      </c>
      <c r="J152" s="39" t="s">
        <v>8050</v>
      </c>
    </row>
    <row r="153" spans="1:10" x14ac:dyDescent="0.25">
      <c r="A153" s="8" t="s">
        <v>8067</v>
      </c>
      <c r="B153" s="42" t="str">
        <f>HYPERLINK(Table4[[#This Row],[Link]],Table4[[#This Row],[Pattern w/out Hyperlink]])</f>
        <v>Enduratex Prizm</v>
      </c>
      <c r="C153" s="39">
        <f t="shared" si="2"/>
        <v>3</v>
      </c>
      <c r="D153" s="39" t="s">
        <v>2721</v>
      </c>
      <c r="E153" s="39" t="s">
        <v>1467</v>
      </c>
      <c r="F153" s="16">
        <v>35.270000000000003</v>
      </c>
      <c r="G153" s="16"/>
      <c r="H153" s="14" t="s">
        <v>8068</v>
      </c>
      <c r="I153" s="39" t="s">
        <v>1598</v>
      </c>
      <c r="J153" s="39" t="s">
        <v>8050</v>
      </c>
    </row>
    <row r="154" spans="1:10" x14ac:dyDescent="0.25">
      <c r="A154" s="8" t="s">
        <v>329</v>
      </c>
      <c r="B154" s="42" t="str">
        <f>HYPERLINK(Table4[[#This Row],[Link]],Table4[[#This Row],[Pattern w/out Hyperlink]])</f>
        <v>Essential</v>
      </c>
      <c r="C154" s="39">
        <f t="shared" si="2"/>
        <v>3</v>
      </c>
      <c r="D154" s="39" t="s">
        <v>22</v>
      </c>
      <c r="E154" s="39" t="s">
        <v>1467</v>
      </c>
      <c r="F154" s="16">
        <f>Table4[[#This Row],[USD Pricing]]*Exchange!$A$1</f>
        <v>36.4</v>
      </c>
      <c r="G154" s="16">
        <v>26</v>
      </c>
      <c r="H154" s="14" t="s">
        <v>1827</v>
      </c>
      <c r="I154" s="39" t="s">
        <v>1598</v>
      </c>
      <c r="J154" s="40" t="s">
        <v>3477</v>
      </c>
    </row>
    <row r="155" spans="1:10" x14ac:dyDescent="0.25">
      <c r="A155" s="8" t="s">
        <v>350</v>
      </c>
      <c r="B155" s="42" t="str">
        <f>HYPERLINK(Table4[[#This Row],[Link]],Table4[[#This Row],[Pattern w/out Hyperlink]])</f>
        <v>Flare</v>
      </c>
      <c r="C155" s="39">
        <f t="shared" si="2"/>
        <v>3</v>
      </c>
      <c r="D155" s="39" t="s">
        <v>3628</v>
      </c>
      <c r="E155" s="39" t="s">
        <v>1467</v>
      </c>
      <c r="F155" s="16">
        <f>Table4[[#This Row],[USD Pricing]]*Exchange!$A$1</f>
        <v>43.4</v>
      </c>
      <c r="G155" s="16">
        <v>31</v>
      </c>
      <c r="H155" s="14" t="s">
        <v>3720</v>
      </c>
      <c r="I155" s="39" t="s">
        <v>5090</v>
      </c>
      <c r="J155" s="40" t="s">
        <v>3675</v>
      </c>
    </row>
    <row r="156" spans="1:10" x14ac:dyDescent="0.25">
      <c r="A156" s="8" t="s">
        <v>6867</v>
      </c>
      <c r="B156" s="42" t="str">
        <f>HYPERLINK(Table4[[#This Row],[Link]],Table4[[#This Row],[Pattern w/out Hyperlink]])</f>
        <v>Force Uph</v>
      </c>
      <c r="C156" s="39">
        <f t="shared" si="2"/>
        <v>3</v>
      </c>
      <c r="D156" s="39" t="s">
        <v>28</v>
      </c>
      <c r="E156" s="39" t="s">
        <v>1467</v>
      </c>
      <c r="F156" s="16">
        <f>Table4[[#This Row],[USD Pricing]]*Exchange!$A$1</f>
        <v>40.949999999999996</v>
      </c>
      <c r="G156" s="16">
        <v>29.25</v>
      </c>
      <c r="H156" s="14" t="s">
        <v>6868</v>
      </c>
      <c r="I156" s="39" t="s">
        <v>1598</v>
      </c>
      <c r="J156" s="39" t="s">
        <v>3468</v>
      </c>
    </row>
    <row r="157" spans="1:10" x14ac:dyDescent="0.25">
      <c r="A157" s="8" t="s">
        <v>7378</v>
      </c>
      <c r="B157" s="42" t="str">
        <f>HYPERLINK(Table4[[#This Row],[Link]],Table4[[#This Row],[Pattern w/out Hyperlink]])</f>
        <v>Frontier</v>
      </c>
      <c r="C157" s="39">
        <f t="shared" si="2"/>
        <v>3</v>
      </c>
      <c r="D157" s="39" t="s">
        <v>26</v>
      </c>
      <c r="E157" s="39" t="s">
        <v>1467</v>
      </c>
      <c r="F157" s="16">
        <v>41.95</v>
      </c>
      <c r="G157" s="16"/>
      <c r="H157" s="14" t="s">
        <v>7722</v>
      </c>
      <c r="I157" s="39" t="s">
        <v>1598</v>
      </c>
      <c r="J157" s="39" t="s">
        <v>3468</v>
      </c>
    </row>
    <row r="158" spans="1:10" x14ac:dyDescent="0.25">
      <c r="A158" s="8" t="s">
        <v>3421</v>
      </c>
      <c r="B158" s="42" t="str">
        <f>HYPERLINK(Table4[[#This Row],[Link]],Table4[[#This Row],[Pattern w/out Hyperlink]])</f>
        <v>Fuse | Fuse 2.0</v>
      </c>
      <c r="C158" s="39">
        <f t="shared" si="2"/>
        <v>3</v>
      </c>
      <c r="D158" s="39" t="s">
        <v>22</v>
      </c>
      <c r="E158" s="39" t="s">
        <v>1467</v>
      </c>
      <c r="F158" s="16">
        <f>Table4[[#This Row],[USD Pricing]]*Exchange!$A$1</f>
        <v>39.83</v>
      </c>
      <c r="G158" s="16">
        <v>28.45</v>
      </c>
      <c r="H158" s="14" t="s">
        <v>3142</v>
      </c>
      <c r="I158" s="39" t="s">
        <v>1598</v>
      </c>
      <c r="J158" s="40" t="s">
        <v>3477</v>
      </c>
    </row>
    <row r="159" spans="1:10" ht="28.5" x14ac:dyDescent="0.25">
      <c r="A159" s="8" t="s">
        <v>392</v>
      </c>
      <c r="B159" s="42" t="str">
        <f>HYPERLINK(Table4[[#This Row],[Link]],Table4[[#This Row],[Pattern w/out Hyperlink]])</f>
        <v>Galveston</v>
      </c>
      <c r="C159" s="39">
        <f t="shared" si="2"/>
        <v>3</v>
      </c>
      <c r="D159" s="39" t="s">
        <v>24</v>
      </c>
      <c r="E159" s="39" t="s">
        <v>1467</v>
      </c>
      <c r="F159" s="16">
        <f>Table4[[#This Row],[USD Pricing]]*Exchange!$A$1</f>
        <v>39.129999999999995</v>
      </c>
      <c r="G159" s="16">
        <v>27.95</v>
      </c>
      <c r="H159" s="14" t="s">
        <v>2061</v>
      </c>
      <c r="I159" s="39" t="s">
        <v>1598</v>
      </c>
      <c r="J159" s="40" t="s">
        <v>3487</v>
      </c>
    </row>
    <row r="160" spans="1:10" x14ac:dyDescent="0.25">
      <c r="A160" s="8" t="s">
        <v>398</v>
      </c>
      <c r="B160" s="42" t="str">
        <f>HYPERLINK(Table4[[#This Row],[Link]],Table4[[#This Row],[Pattern w/out Hyperlink]])</f>
        <v>Gemini</v>
      </c>
      <c r="C160" s="39">
        <f t="shared" si="2"/>
        <v>3</v>
      </c>
      <c r="D160" s="39" t="s">
        <v>2721</v>
      </c>
      <c r="E160" s="39" t="s">
        <v>1467</v>
      </c>
      <c r="F160" s="16">
        <v>37</v>
      </c>
      <c r="G160" s="16"/>
      <c r="H160" s="14" t="s">
        <v>2695</v>
      </c>
      <c r="I160" s="39" t="s">
        <v>1598</v>
      </c>
      <c r="J160" s="40" t="s">
        <v>3468</v>
      </c>
    </row>
    <row r="161" spans="1:10" x14ac:dyDescent="0.25">
      <c r="A161" s="8" t="s">
        <v>399</v>
      </c>
      <c r="B161" s="42" t="str">
        <f>HYPERLINK(Table4[[#This Row],[Link]],Table4[[#This Row],[Pattern w/out Hyperlink]])</f>
        <v>Genesis</v>
      </c>
      <c r="C161" s="39">
        <f t="shared" si="2"/>
        <v>3</v>
      </c>
      <c r="D161" s="39" t="s">
        <v>20</v>
      </c>
      <c r="E161" s="39" t="s">
        <v>1467</v>
      </c>
      <c r="F161" s="16">
        <f>Table4[[#This Row],[USD Pricing]]*Exchange!$A$1</f>
        <v>36.33</v>
      </c>
      <c r="G161" s="16">
        <v>25.95</v>
      </c>
      <c r="H161" s="14" t="s">
        <v>1280</v>
      </c>
      <c r="I161" s="39" t="s">
        <v>1598</v>
      </c>
      <c r="J161" s="40" t="s">
        <v>3468</v>
      </c>
    </row>
    <row r="162" spans="1:10" x14ac:dyDescent="0.25">
      <c r="A162" s="8" t="s">
        <v>400</v>
      </c>
      <c r="B162" s="42" t="str">
        <f>HYPERLINK(Table4[[#This Row],[Link]],Table4[[#This Row],[Pattern w/out Hyperlink]])</f>
        <v>GeoMet</v>
      </c>
      <c r="C162" s="39">
        <f t="shared" si="2"/>
        <v>3</v>
      </c>
      <c r="D162" s="39" t="s">
        <v>22</v>
      </c>
      <c r="E162" s="39" t="s">
        <v>1467</v>
      </c>
      <c r="F162" s="16">
        <f>Table4[[#This Row],[USD Pricing]]*Exchange!$A$1</f>
        <v>41.93</v>
      </c>
      <c r="G162" s="16">
        <v>29.95</v>
      </c>
      <c r="H162" s="14" t="s">
        <v>1834</v>
      </c>
      <c r="I162" s="39" t="s">
        <v>0</v>
      </c>
      <c r="J162" s="40" t="s">
        <v>3468</v>
      </c>
    </row>
    <row r="163" spans="1:10" x14ac:dyDescent="0.25">
      <c r="A163" s="8" t="s">
        <v>3987</v>
      </c>
      <c r="B163" s="42" t="str">
        <f>HYPERLINK(Table4[[#This Row],[Link]],Table4[[#This Row],[Pattern w/out Hyperlink]])</f>
        <v>Gibraltar Uph</v>
      </c>
      <c r="C163" s="39">
        <f t="shared" si="2"/>
        <v>3</v>
      </c>
      <c r="D163" s="39" t="s">
        <v>28</v>
      </c>
      <c r="E163" s="39" t="s">
        <v>1467</v>
      </c>
      <c r="F163" s="16">
        <f>Table4[[#This Row],[USD Pricing]]*Exchange!$A$1</f>
        <v>44.8</v>
      </c>
      <c r="G163" s="16">
        <v>32</v>
      </c>
      <c r="H163" s="8" t="s">
        <v>6871</v>
      </c>
      <c r="I163" s="39" t="s">
        <v>1598</v>
      </c>
      <c r="J163" s="40" t="s">
        <v>3468</v>
      </c>
    </row>
    <row r="164" spans="1:10" x14ac:dyDescent="0.25">
      <c r="A164" s="8" t="s">
        <v>405</v>
      </c>
      <c r="B164" s="42" t="str">
        <f>HYPERLINK(Table4[[#This Row],[Link]],Table4[[#This Row],[Pattern w/out Hyperlink]])</f>
        <v>Glaze</v>
      </c>
      <c r="C164" s="39">
        <f t="shared" si="2"/>
        <v>3</v>
      </c>
      <c r="D164" s="39" t="s">
        <v>20</v>
      </c>
      <c r="E164" s="39" t="s">
        <v>1467</v>
      </c>
      <c r="F164" s="16">
        <f>Table4[[#This Row],[USD Pricing]]*Exchange!$A$1</f>
        <v>41.93</v>
      </c>
      <c r="G164" s="16">
        <v>29.95</v>
      </c>
      <c r="H164" s="14" t="s">
        <v>1281</v>
      </c>
      <c r="I164" s="39" t="s">
        <v>1598</v>
      </c>
      <c r="J164" s="40" t="s">
        <v>3468</v>
      </c>
    </row>
    <row r="165" spans="1:10" ht="28.5" x14ac:dyDescent="0.25">
      <c r="A165" s="8" t="s">
        <v>6872</v>
      </c>
      <c r="B165" s="42" t="str">
        <f>HYPERLINK(Table4[[#This Row],[Link]],Table4[[#This Row],[Pattern w/out Hyperlink]])</f>
        <v>Gobi</v>
      </c>
      <c r="C165" s="39">
        <f t="shared" si="2"/>
        <v>3</v>
      </c>
      <c r="D165" s="39" t="s">
        <v>28</v>
      </c>
      <c r="E165" s="39" t="s">
        <v>1467</v>
      </c>
      <c r="F165" s="16">
        <f>Table4[[#This Row],[USD Pricing]]*Exchange!$A$1</f>
        <v>42.839999999999996</v>
      </c>
      <c r="G165" s="16">
        <v>30.6</v>
      </c>
      <c r="H165" s="14" t="s">
        <v>6873</v>
      </c>
      <c r="I165" s="39" t="s">
        <v>1598</v>
      </c>
      <c r="J165" s="40" t="s">
        <v>6874</v>
      </c>
    </row>
    <row r="166" spans="1:10" x14ac:dyDescent="0.25">
      <c r="A166" s="8" t="s">
        <v>2419</v>
      </c>
      <c r="B166" s="42" t="str">
        <f>HYPERLINK(Table4[[#This Row],[Link]],Table4[[#This Row],[Pattern w/out Hyperlink]])</f>
        <v>Grasscloth</v>
      </c>
      <c r="C166" s="39">
        <f t="shared" si="2"/>
        <v>3</v>
      </c>
      <c r="D166" s="39" t="s">
        <v>21</v>
      </c>
      <c r="E166" s="39" t="s">
        <v>1467</v>
      </c>
      <c r="F166" s="16">
        <v>39</v>
      </c>
      <c r="G166" s="16"/>
      <c r="H166" s="14" t="s">
        <v>2420</v>
      </c>
      <c r="I166" s="39" t="s">
        <v>1598</v>
      </c>
      <c r="J166" s="40" t="s">
        <v>3468</v>
      </c>
    </row>
    <row r="167" spans="1:10" x14ac:dyDescent="0.25">
      <c r="A167" s="8" t="s">
        <v>1481</v>
      </c>
      <c r="B167" s="42" t="str">
        <f>HYPERLINK(Table4[[#This Row],[Link]],Table4[[#This Row],[Pattern w/out Hyperlink]])</f>
        <v>Hardcopy</v>
      </c>
      <c r="C167" s="39">
        <f t="shared" si="2"/>
        <v>3</v>
      </c>
      <c r="D167" s="39" t="s">
        <v>1469</v>
      </c>
      <c r="E167" s="39" t="s">
        <v>1467</v>
      </c>
      <c r="F167" s="16">
        <v>41</v>
      </c>
      <c r="G167" s="16"/>
      <c r="H167" s="14" t="s">
        <v>5608</v>
      </c>
      <c r="I167" s="39" t="s">
        <v>1598</v>
      </c>
      <c r="J167" s="40" t="s">
        <v>3500</v>
      </c>
    </row>
    <row r="168" spans="1:10" x14ac:dyDescent="0.25">
      <c r="A168" s="8" t="s">
        <v>460</v>
      </c>
      <c r="B168" s="42" t="str">
        <f>HYPERLINK(Table4[[#This Row],[Link]],Table4[[#This Row],[Pattern w/out Hyperlink]])</f>
        <v>Hush</v>
      </c>
      <c r="C168" s="39">
        <f t="shared" si="2"/>
        <v>3</v>
      </c>
      <c r="D168" s="39" t="s">
        <v>21</v>
      </c>
      <c r="E168" s="39" t="s">
        <v>1467</v>
      </c>
      <c r="F168" s="16">
        <v>36</v>
      </c>
      <c r="G168" s="16"/>
      <c r="H168" s="14" t="s">
        <v>2423</v>
      </c>
      <c r="I168" s="39" t="s">
        <v>1598</v>
      </c>
      <c r="J168" s="40" t="s">
        <v>3468</v>
      </c>
    </row>
    <row r="169" spans="1:10" x14ac:dyDescent="0.25">
      <c r="A169" s="8" t="s">
        <v>2227</v>
      </c>
      <c r="B169" s="42" t="str">
        <f>HYPERLINK(Table4[[#This Row],[Link]],Table4[[#This Row],[Pattern w/out Hyperlink]])</f>
        <v>Icon</v>
      </c>
      <c r="C169" s="39">
        <f t="shared" si="2"/>
        <v>3</v>
      </c>
      <c r="D169" s="39" t="s">
        <v>24</v>
      </c>
      <c r="E169" s="39" t="s">
        <v>1467</v>
      </c>
      <c r="F169" s="16">
        <f>Table4[[#This Row],[USD Pricing]]*Exchange!$A$1</f>
        <v>39.129999999999995</v>
      </c>
      <c r="G169" s="16">
        <v>27.95</v>
      </c>
      <c r="H169" s="14" t="s">
        <v>5845</v>
      </c>
      <c r="I169" s="39" t="s">
        <v>1598</v>
      </c>
      <c r="J169" s="40" t="s">
        <v>3468</v>
      </c>
    </row>
    <row r="170" spans="1:10" x14ac:dyDescent="0.25">
      <c r="A170" s="8" t="s">
        <v>462</v>
      </c>
      <c r="B170" s="42" t="str">
        <f>HYPERLINK(Table4[[#This Row],[Link]],Table4[[#This Row],[Pattern w/out Hyperlink]])</f>
        <v>Illusion</v>
      </c>
      <c r="C170" s="39">
        <f t="shared" si="2"/>
        <v>3</v>
      </c>
      <c r="D170" s="39" t="s">
        <v>26</v>
      </c>
      <c r="E170" s="39" t="s">
        <v>1467</v>
      </c>
      <c r="F170" s="16">
        <v>35.75</v>
      </c>
      <c r="G170" s="16"/>
      <c r="H170" s="14" t="s">
        <v>1090</v>
      </c>
      <c r="I170" s="39" t="s">
        <v>0</v>
      </c>
      <c r="J170" s="40" t="s">
        <v>3500</v>
      </c>
    </row>
    <row r="171" spans="1:10" x14ac:dyDescent="0.25">
      <c r="A171" s="8" t="s">
        <v>463</v>
      </c>
      <c r="B171" s="42" t="str">
        <f>HYPERLINK(Table4[[#This Row],[Link]],Table4[[#This Row],[Pattern w/out Hyperlink]])</f>
        <v>Illusion 2</v>
      </c>
      <c r="C171" s="39">
        <f t="shared" si="2"/>
        <v>3</v>
      </c>
      <c r="D171" s="39" t="s">
        <v>26</v>
      </c>
      <c r="E171" s="39" t="s">
        <v>1467</v>
      </c>
      <c r="F171" s="16">
        <v>35.75</v>
      </c>
      <c r="G171" s="16"/>
      <c r="H171" s="14" t="s">
        <v>1074</v>
      </c>
      <c r="I171" s="39" t="s">
        <v>1598</v>
      </c>
      <c r="J171" s="40" t="s">
        <v>3500</v>
      </c>
    </row>
    <row r="172" spans="1:10" x14ac:dyDescent="0.25">
      <c r="A172" s="8" t="s">
        <v>3726</v>
      </c>
      <c r="B172" s="42" t="str">
        <f>HYPERLINK(Table4[[#This Row],[Link]],Table4[[#This Row],[Pattern w/out Hyperlink]])</f>
        <v>Inception</v>
      </c>
      <c r="C172" s="39">
        <f t="shared" si="2"/>
        <v>3</v>
      </c>
      <c r="D172" s="39" t="s">
        <v>3628</v>
      </c>
      <c r="E172" s="39" t="s">
        <v>1467</v>
      </c>
      <c r="F172" s="16">
        <f>Table4[[#This Row],[USD Pricing]]*Exchange!$A$1</f>
        <v>42</v>
      </c>
      <c r="G172" s="16">
        <v>30</v>
      </c>
      <c r="H172" s="14" t="s">
        <v>3727</v>
      </c>
      <c r="I172" s="39" t="s">
        <v>1598</v>
      </c>
      <c r="J172" s="40" t="s">
        <v>3675</v>
      </c>
    </row>
    <row r="173" spans="1:10" ht="28.5" x14ac:dyDescent="0.25">
      <c r="A173" s="8" t="s">
        <v>477</v>
      </c>
      <c r="B173" s="42" t="str">
        <f>HYPERLINK(Table4[[#This Row],[Link]],Table4[[#This Row],[Pattern w/out Hyperlink]])</f>
        <v>Interlace</v>
      </c>
      <c r="C173" s="39">
        <f t="shared" si="2"/>
        <v>3</v>
      </c>
      <c r="D173" s="39" t="s">
        <v>24</v>
      </c>
      <c r="E173" s="39" t="s">
        <v>1467</v>
      </c>
      <c r="F173" s="16">
        <f>Table4[[#This Row],[USD Pricing]]*Exchange!$A$1</f>
        <v>44.73</v>
      </c>
      <c r="G173" s="16">
        <v>31.95</v>
      </c>
      <c r="H173" s="14" t="s">
        <v>2063</v>
      </c>
      <c r="I173" s="39" t="s">
        <v>0</v>
      </c>
      <c r="J173" s="40" t="s">
        <v>3492</v>
      </c>
    </row>
    <row r="174" spans="1:10" ht="42.75" x14ac:dyDescent="0.25">
      <c r="A174" s="8" t="s">
        <v>4036</v>
      </c>
      <c r="B174" s="42" t="str">
        <f>HYPERLINK(Table4[[#This Row],[Link]],Table4[[#This Row],[Pattern w/out Hyperlink]])</f>
        <v>Jekyll &amp; Hyde</v>
      </c>
      <c r="C174" s="39">
        <f t="shared" si="2"/>
        <v>3</v>
      </c>
      <c r="D174" s="39" t="s">
        <v>24</v>
      </c>
      <c r="E174" s="39" t="s">
        <v>1467</v>
      </c>
      <c r="F174" s="16">
        <f>Table4[[#This Row],[USD Pricing]]*Exchange!$A$1</f>
        <v>38.43</v>
      </c>
      <c r="G174" s="16">
        <v>27.45</v>
      </c>
      <c r="H174" s="14" t="s">
        <v>7043</v>
      </c>
      <c r="I174" s="39" t="s">
        <v>1598</v>
      </c>
      <c r="J174" s="40" t="s">
        <v>4037</v>
      </c>
    </row>
    <row r="175" spans="1:10" x14ac:dyDescent="0.25">
      <c r="A175" s="8" t="s">
        <v>520</v>
      </c>
      <c r="B175" s="42" t="str">
        <f>HYPERLINK(Table4[[#This Row],[Link]],Table4[[#This Row],[Pattern w/out Hyperlink]])</f>
        <v>Lattice</v>
      </c>
      <c r="C175" s="39">
        <f t="shared" si="2"/>
        <v>3</v>
      </c>
      <c r="D175" s="39" t="s">
        <v>22</v>
      </c>
      <c r="E175" s="39" t="s">
        <v>1467</v>
      </c>
      <c r="F175" s="16">
        <f>Table4[[#This Row],[USD Pricing]]*Exchange!$A$1</f>
        <v>42.699999999999996</v>
      </c>
      <c r="G175" s="16">
        <v>30.5</v>
      </c>
      <c r="H175" s="14" t="s">
        <v>3143</v>
      </c>
      <c r="I175" s="39" t="s">
        <v>0</v>
      </c>
      <c r="J175" s="40" t="s">
        <v>3477</v>
      </c>
    </row>
    <row r="176" spans="1:10" x14ac:dyDescent="0.25">
      <c r="A176" s="8" t="s">
        <v>526</v>
      </c>
      <c r="B176" s="42" t="str">
        <f>HYPERLINK(Table4[[#This Row],[Link]],Table4[[#This Row],[Pattern w/out Hyperlink]])</f>
        <v>Ledger</v>
      </c>
      <c r="C176" s="39">
        <f t="shared" si="2"/>
        <v>3</v>
      </c>
      <c r="D176" s="39" t="s">
        <v>20</v>
      </c>
      <c r="E176" s="39" t="s">
        <v>1467</v>
      </c>
      <c r="F176" s="16">
        <f>Table4[[#This Row],[USD Pricing]]*Exchange!$A$1</f>
        <v>43.33</v>
      </c>
      <c r="G176" s="16">
        <v>30.95</v>
      </c>
      <c r="H176" s="14" t="s">
        <v>7315</v>
      </c>
      <c r="I176" s="39" t="s">
        <v>0</v>
      </c>
      <c r="J176" s="39" t="s">
        <v>3468</v>
      </c>
    </row>
    <row r="177" spans="1:10" ht="28.5" x14ac:dyDescent="0.25">
      <c r="A177" s="8" t="s">
        <v>541</v>
      </c>
      <c r="B177" s="42" t="str">
        <f>HYPERLINK(Table4[[#This Row],[Link]],Table4[[#This Row],[Pattern w/out Hyperlink]])</f>
        <v>Links</v>
      </c>
      <c r="C177" s="39">
        <f t="shared" si="2"/>
        <v>3</v>
      </c>
      <c r="D177" s="39" t="s">
        <v>24</v>
      </c>
      <c r="E177" s="39" t="s">
        <v>1467</v>
      </c>
      <c r="F177" s="16">
        <f>Table4[[#This Row],[USD Pricing]]*Exchange!$A$1</f>
        <v>44.029999999999994</v>
      </c>
      <c r="G177" s="16">
        <v>31.45</v>
      </c>
      <c r="H177" s="14" t="s">
        <v>2065</v>
      </c>
      <c r="I177" s="39" t="s">
        <v>1598</v>
      </c>
      <c r="J177" s="40" t="s">
        <v>3492</v>
      </c>
    </row>
    <row r="178" spans="1:10" x14ac:dyDescent="0.25">
      <c r="A178" s="8" t="s">
        <v>3992</v>
      </c>
      <c r="B178" s="42" t="str">
        <f>HYPERLINK(Table4[[#This Row],[Link]],Table4[[#This Row],[Pattern w/out Hyperlink]])</f>
        <v>Lorraine Uph</v>
      </c>
      <c r="C178" s="39">
        <f t="shared" si="2"/>
        <v>3</v>
      </c>
      <c r="D178" s="39" t="s">
        <v>28</v>
      </c>
      <c r="E178" s="39" t="s">
        <v>1467</v>
      </c>
      <c r="F178" s="16">
        <f>Table4[[#This Row],[USD Pricing]]*Exchange!$A$1</f>
        <v>44.029999999999994</v>
      </c>
      <c r="G178" s="16">
        <v>31.45</v>
      </c>
      <c r="H178" s="8" t="s">
        <v>6882</v>
      </c>
      <c r="I178" s="39" t="s">
        <v>1598</v>
      </c>
      <c r="J178" s="40" t="s">
        <v>3468</v>
      </c>
    </row>
    <row r="179" spans="1:10" ht="28.5" x14ac:dyDescent="0.25">
      <c r="A179" s="8" t="s">
        <v>569</v>
      </c>
      <c r="B179" s="42" t="str">
        <f>HYPERLINK(Table4[[#This Row],[Link]],Table4[[#This Row],[Pattern w/out Hyperlink]])</f>
        <v>Matka</v>
      </c>
      <c r="C179" s="39">
        <f t="shared" si="2"/>
        <v>3</v>
      </c>
      <c r="D179" s="39" t="s">
        <v>24</v>
      </c>
      <c r="E179" s="39" t="s">
        <v>1467</v>
      </c>
      <c r="F179" s="16">
        <f>Table4[[#This Row],[USD Pricing]]*Exchange!$A$1</f>
        <v>39.129999999999995</v>
      </c>
      <c r="G179" s="16">
        <v>27.95</v>
      </c>
      <c r="H179" s="14" t="s">
        <v>2067</v>
      </c>
      <c r="I179" s="39" t="s">
        <v>1598</v>
      </c>
      <c r="J179" s="40" t="s">
        <v>3487</v>
      </c>
    </row>
    <row r="180" spans="1:10" x14ac:dyDescent="0.25">
      <c r="A180" s="8" t="s">
        <v>587</v>
      </c>
      <c r="B180" s="42" t="str">
        <f>HYPERLINK(Table4[[#This Row],[Link]],Table4[[#This Row],[Pattern w/out Hyperlink]])</f>
        <v>Merit</v>
      </c>
      <c r="C180" s="39">
        <f t="shared" si="2"/>
        <v>3</v>
      </c>
      <c r="D180" s="39" t="s">
        <v>20</v>
      </c>
      <c r="E180" s="39" t="s">
        <v>1467</v>
      </c>
      <c r="F180" s="16">
        <f>Table4[[#This Row],[USD Pricing]]*Exchange!$A$1</f>
        <v>36.33</v>
      </c>
      <c r="G180" s="16">
        <v>25.95</v>
      </c>
      <c r="H180" s="14" t="s">
        <v>1634</v>
      </c>
      <c r="I180" s="39" t="s">
        <v>1598</v>
      </c>
      <c r="J180" s="40" t="s">
        <v>3468</v>
      </c>
    </row>
    <row r="181" spans="1:10" x14ac:dyDescent="0.25">
      <c r="A181" s="8" t="s">
        <v>3746</v>
      </c>
      <c r="B181" s="42" t="str">
        <f>HYPERLINK(Table4[[#This Row],[Link]],Table4[[#This Row],[Pattern w/out Hyperlink]])</f>
        <v>Meru</v>
      </c>
      <c r="C181" s="39">
        <f t="shared" si="2"/>
        <v>3</v>
      </c>
      <c r="D181" s="39" t="s">
        <v>3628</v>
      </c>
      <c r="E181" s="39" t="s">
        <v>1467</v>
      </c>
      <c r="F181" s="16">
        <f>Table4[[#This Row],[USD Pricing]]*Exchange!$A$1</f>
        <v>43.4</v>
      </c>
      <c r="G181" s="16">
        <v>31</v>
      </c>
      <c r="H181" s="14" t="s">
        <v>3747</v>
      </c>
      <c r="I181" s="39" t="s">
        <v>1598</v>
      </c>
      <c r="J181" s="40" t="s">
        <v>3675</v>
      </c>
    </row>
    <row r="182" spans="1:10" ht="28.5" x14ac:dyDescent="0.25">
      <c r="A182" s="8" t="s">
        <v>603</v>
      </c>
      <c r="B182" s="42" t="str">
        <f>HYPERLINK(Table4[[#This Row],[Link]],Table4[[#This Row],[Pattern w/out Hyperlink]])</f>
        <v>Milano</v>
      </c>
      <c r="C182" s="39">
        <f t="shared" si="2"/>
        <v>3</v>
      </c>
      <c r="D182" s="39" t="s">
        <v>24</v>
      </c>
      <c r="E182" s="39" t="s">
        <v>1467</v>
      </c>
      <c r="F182" s="16">
        <f>Table4[[#This Row],[USD Pricing]]*Exchange!$A$1</f>
        <v>41.93</v>
      </c>
      <c r="G182" s="16">
        <v>29.95</v>
      </c>
      <c r="H182" s="14" t="s">
        <v>2072</v>
      </c>
      <c r="I182" s="39" t="s">
        <v>1598</v>
      </c>
      <c r="J182" s="40" t="s">
        <v>3484</v>
      </c>
    </row>
    <row r="183" spans="1:10" ht="28.5" x14ac:dyDescent="0.25">
      <c r="A183" s="8" t="s">
        <v>606</v>
      </c>
      <c r="B183" s="42" t="str">
        <f>HYPERLINK(Table4[[#This Row],[Link]],Table4[[#This Row],[Pattern w/out Hyperlink]])</f>
        <v>Mingle</v>
      </c>
      <c r="C183" s="39">
        <f t="shared" si="2"/>
        <v>3</v>
      </c>
      <c r="D183" s="39" t="s">
        <v>24</v>
      </c>
      <c r="E183" s="39" t="s">
        <v>1467</v>
      </c>
      <c r="F183" s="16">
        <f>Table4[[#This Row],[USD Pricing]]*Exchange!$A$1</f>
        <v>39.129999999999995</v>
      </c>
      <c r="G183" s="16">
        <v>27.95</v>
      </c>
      <c r="H183" s="14" t="s">
        <v>2073</v>
      </c>
      <c r="I183" s="39" t="s">
        <v>1598</v>
      </c>
      <c r="J183" s="40" t="s">
        <v>3487</v>
      </c>
    </row>
    <row r="184" spans="1:10" x14ac:dyDescent="0.25">
      <c r="A184" s="8" t="s">
        <v>7583</v>
      </c>
      <c r="B184" s="42" t="str">
        <f>HYPERLINK(Table4[[#This Row],[Link]],Table4[[#This Row],[Pattern w/out Hyperlink]])</f>
        <v>Miramar</v>
      </c>
      <c r="C184" s="39">
        <f t="shared" si="2"/>
        <v>3</v>
      </c>
      <c r="D184" s="39" t="s">
        <v>21</v>
      </c>
      <c r="E184" s="39" t="s">
        <v>1467</v>
      </c>
      <c r="F184" s="16">
        <v>44</v>
      </c>
      <c r="G184" s="16"/>
      <c r="H184" s="14" t="s">
        <v>7584</v>
      </c>
      <c r="I184" s="39" t="s">
        <v>5090</v>
      </c>
      <c r="J184" s="39" t="s">
        <v>3468</v>
      </c>
    </row>
    <row r="185" spans="1:10" x14ac:dyDescent="0.25">
      <c r="A185" s="8" t="s">
        <v>3427</v>
      </c>
      <c r="B185" s="42" t="str">
        <f>HYPERLINK(Table4[[#This Row],[Link]],Table4[[#This Row],[Pattern w/out Hyperlink]])</f>
        <v>Moccasin | Moccasin 2.0</v>
      </c>
      <c r="C185" s="39">
        <f t="shared" si="2"/>
        <v>3</v>
      </c>
      <c r="D185" s="39" t="s">
        <v>22</v>
      </c>
      <c r="E185" s="39" t="s">
        <v>1467</v>
      </c>
      <c r="F185" s="16">
        <f>Table4[[#This Row],[USD Pricing]]*Exchange!$A$1</f>
        <v>40.529999999999994</v>
      </c>
      <c r="G185" s="16">
        <v>28.95</v>
      </c>
      <c r="H185" s="14" t="s">
        <v>1851</v>
      </c>
      <c r="I185" s="39" t="s">
        <v>1598</v>
      </c>
      <c r="J185" s="40" t="s">
        <v>3477</v>
      </c>
    </row>
    <row r="186" spans="1:10" ht="28.5" x14ac:dyDescent="0.25">
      <c r="A186" s="8" t="s">
        <v>609</v>
      </c>
      <c r="B186" s="42" t="str">
        <f>HYPERLINK(Table4[[#This Row],[Link]],Table4[[#This Row],[Pattern w/out Hyperlink]])</f>
        <v>Mode</v>
      </c>
      <c r="C186" s="39">
        <f t="shared" si="2"/>
        <v>3</v>
      </c>
      <c r="D186" s="39" t="s">
        <v>24</v>
      </c>
      <c r="E186" s="39" t="s">
        <v>1467</v>
      </c>
      <c r="F186" s="16">
        <f>Table4[[#This Row],[USD Pricing]]*Exchange!$A$1</f>
        <v>44.73</v>
      </c>
      <c r="G186" s="16">
        <v>31.95</v>
      </c>
      <c r="H186" s="14" t="s">
        <v>2074</v>
      </c>
      <c r="I186" s="39" t="s">
        <v>1598</v>
      </c>
      <c r="J186" s="40" t="s">
        <v>3489</v>
      </c>
    </row>
    <row r="187" spans="1:10" x14ac:dyDescent="0.25">
      <c r="A187" s="8" t="s">
        <v>3428</v>
      </c>
      <c r="B187" s="42" t="str">
        <f>HYPERLINK(Table4[[#This Row],[Link]],Table4[[#This Row],[Pattern w/out Hyperlink]])</f>
        <v>Montana | Montana 2.0</v>
      </c>
      <c r="C187" s="39">
        <f t="shared" si="2"/>
        <v>3</v>
      </c>
      <c r="D187" s="39" t="s">
        <v>22</v>
      </c>
      <c r="E187" s="39" t="s">
        <v>1467</v>
      </c>
      <c r="F187" s="16">
        <f>Table4[[#This Row],[USD Pricing]]*Exchange!$A$1</f>
        <v>40.529999999999994</v>
      </c>
      <c r="G187" s="16">
        <v>28.95</v>
      </c>
      <c r="H187" s="14" t="s">
        <v>1853</v>
      </c>
      <c r="I187" s="39" t="s">
        <v>1598</v>
      </c>
      <c r="J187" s="40" t="s">
        <v>3477</v>
      </c>
    </row>
    <row r="188" spans="1:10" x14ac:dyDescent="0.25">
      <c r="A188" s="8" t="s">
        <v>627</v>
      </c>
      <c r="B188" s="42" t="str">
        <f>HYPERLINK(Table4[[#This Row],[Link]],Table4[[#This Row],[Pattern w/out Hyperlink]])</f>
        <v>Motive</v>
      </c>
      <c r="C188" s="39">
        <f t="shared" si="2"/>
        <v>3</v>
      </c>
      <c r="D188" s="39" t="s">
        <v>20</v>
      </c>
      <c r="E188" s="39" t="s">
        <v>1467</v>
      </c>
      <c r="F188" s="16">
        <f>Table4[[#This Row],[USD Pricing]]*Exchange!$A$1</f>
        <v>36.33</v>
      </c>
      <c r="G188" s="16">
        <v>25.95</v>
      </c>
      <c r="H188" s="14" t="s">
        <v>1283</v>
      </c>
      <c r="I188" s="39" t="s">
        <v>1598</v>
      </c>
      <c r="J188" s="40" t="s">
        <v>3468</v>
      </c>
    </row>
    <row r="189" spans="1:10" x14ac:dyDescent="0.25">
      <c r="A189" s="8" t="s">
        <v>2438</v>
      </c>
      <c r="B189" s="42" t="str">
        <f>HYPERLINK(Table4[[#This Row],[Link]],Table4[[#This Row],[Pattern w/out Hyperlink]])</f>
        <v>Muslin</v>
      </c>
      <c r="C189" s="39">
        <f t="shared" si="2"/>
        <v>3</v>
      </c>
      <c r="D189" s="39" t="s">
        <v>21</v>
      </c>
      <c r="E189" s="39" t="s">
        <v>1467</v>
      </c>
      <c r="F189" s="16">
        <v>40</v>
      </c>
      <c r="G189" s="16"/>
      <c r="H189" s="14" t="s">
        <v>2439</v>
      </c>
      <c r="I189" s="39" t="s">
        <v>1598</v>
      </c>
      <c r="J189" s="40" t="s">
        <v>3468</v>
      </c>
    </row>
    <row r="190" spans="1:10" x14ac:dyDescent="0.25">
      <c r="A190" s="8" t="s">
        <v>2440</v>
      </c>
      <c r="B190" s="42" t="str">
        <f>HYPERLINK(Table4[[#This Row],[Link]],Table4[[#This Row],[Pattern w/out Hyperlink]])</f>
        <v>Mustang</v>
      </c>
      <c r="C190" s="39">
        <f t="shared" si="2"/>
        <v>3</v>
      </c>
      <c r="D190" s="39" t="s">
        <v>21</v>
      </c>
      <c r="E190" s="39" t="s">
        <v>1467</v>
      </c>
      <c r="F190" s="16">
        <v>38</v>
      </c>
      <c r="G190" s="16"/>
      <c r="H190" s="14" t="s">
        <v>2441</v>
      </c>
      <c r="I190" s="39" t="s">
        <v>1598</v>
      </c>
      <c r="J190" s="40" t="s">
        <v>3468</v>
      </c>
    </row>
    <row r="191" spans="1:10" x14ac:dyDescent="0.25">
      <c r="A191" s="8" t="s">
        <v>636</v>
      </c>
      <c r="B191" s="42" t="str">
        <f>HYPERLINK(Table4[[#This Row],[Link]],Table4[[#This Row],[Pattern w/out Hyperlink]])</f>
        <v>Nauga Soft</v>
      </c>
      <c r="C191" s="39">
        <f t="shared" si="2"/>
        <v>3</v>
      </c>
      <c r="D191" s="39" t="s">
        <v>2721</v>
      </c>
      <c r="E191" s="39" t="s">
        <v>1467</v>
      </c>
      <c r="F191" s="16">
        <v>40.15</v>
      </c>
      <c r="G191" s="16"/>
      <c r="H191" s="14" t="s">
        <v>2702</v>
      </c>
      <c r="I191" s="39" t="s">
        <v>1598</v>
      </c>
      <c r="J191" s="40" t="s">
        <v>3468</v>
      </c>
    </row>
    <row r="192" spans="1:10" ht="28.5" x14ac:dyDescent="0.25">
      <c r="A192" s="8" t="s">
        <v>638</v>
      </c>
      <c r="B192" s="42" t="str">
        <f>HYPERLINK(Table4[[#This Row],[Link]],Table4[[#This Row],[Pattern w/out Hyperlink]])</f>
        <v>Neo</v>
      </c>
      <c r="C192" s="39">
        <f t="shared" si="2"/>
        <v>3</v>
      </c>
      <c r="D192" s="39" t="s">
        <v>24</v>
      </c>
      <c r="E192" s="39" t="s">
        <v>1467</v>
      </c>
      <c r="F192" s="16">
        <f>Table4[[#This Row],[USD Pricing]]*Exchange!$A$1</f>
        <v>41.23</v>
      </c>
      <c r="G192" s="16">
        <v>29.45</v>
      </c>
      <c r="H192" s="14" t="s">
        <v>2076</v>
      </c>
      <c r="I192" s="39" t="s">
        <v>1598</v>
      </c>
      <c r="J192" s="40" t="s">
        <v>3496</v>
      </c>
    </row>
    <row r="193" spans="1:10" ht="42.75" x14ac:dyDescent="0.25">
      <c r="A193" s="8" t="s">
        <v>663</v>
      </c>
      <c r="B193" s="42" t="str">
        <f>HYPERLINK(Table4[[#This Row],[Link]],Table4[[#This Row],[Pattern w/out Hyperlink]])</f>
        <v>Omega</v>
      </c>
      <c r="C193" s="39">
        <f t="shared" si="2"/>
        <v>3</v>
      </c>
      <c r="D193" s="39" t="s">
        <v>24</v>
      </c>
      <c r="E193" s="39" t="s">
        <v>1467</v>
      </c>
      <c r="F193" s="16">
        <f>Table4[[#This Row],[USD Pricing]]*Exchange!$A$1</f>
        <v>37.729999999999997</v>
      </c>
      <c r="G193" s="16">
        <v>26.95</v>
      </c>
      <c r="H193" s="14" t="s">
        <v>7067</v>
      </c>
      <c r="I193" s="39" t="s">
        <v>1598</v>
      </c>
      <c r="J193" s="40" t="s">
        <v>4042</v>
      </c>
    </row>
    <row r="194" spans="1:10" x14ac:dyDescent="0.25">
      <c r="A194" s="8" t="s">
        <v>667</v>
      </c>
      <c r="B194" s="42" t="str">
        <f>HYPERLINK(Table4[[#This Row],[Link]],Table4[[#This Row],[Pattern w/out Hyperlink]])</f>
        <v>Origin</v>
      </c>
      <c r="C194" s="39">
        <f t="shared" ref="C194:C257" si="3">IF(F194&lt;=$L$1,$K$1,IF(AND(F194&gt;=$L$2,F194&lt;=$M$2),$K$2,IF(AND(F194&gt;=$L$3,F194&lt;=$M$3),$K$3,IF(AND(F194&gt;=$L$4,F194&lt;=$M$4),$K$4,IF(AND(F194&gt;=$L$5,F194&lt;=$M$5),$K$5,IF(AND(F194&gt;=$L$6,F194&lt;=$M$6),$K$6,IF(AND(F194&gt;=$L$7,F194&lt;=$M$7),$K$7,IF(AND(F194&gt;=$L$8,F194&lt;=$M$8),$K$8,IF(AND(F194&gt;$L$9,F194&lt;=$M$9),$K$9,IF(AND(F194&gt;=$L$10,F194&lt;=$M$10),$K$10,IF(AND(F194&gt;=$L$11,F194&lt;=$M$11),$K$11,IF(AND(F194&gt;=$L$12,F194&lt;=$M$12),$K$12,IF(AND(F194&gt;=$L$13,F194&lt;=$M$13),$K$13,IF(AND(F194&gt;=$L$14,F194&lt;=$M$14),$K$14,IF(AND(F194&gt;=$L$15,F194&lt;=$M$15),$K$15,IF(AND(F194&gt;=$L$16,F194&lt;=$M$16),$K$16,IF(AND(F194&gt;=$L$17,F194&lt;=$M$17),$K$17,IF(AND(F194&gt;=$L$18,F194&lt;=$M$18),$K$18,IF(AND(F194&gt;=$K$19,F194&gt;=$L$19),$M$19,IF(AND(F194&gt;=$L$19,F194&lt;=$M$19),$K$19,IF(AND(F194&gt;=$L$20,F194&lt;=$M$20),$K$20,IF(AND(F194&gt;=$L$21,F194&lt;=$M$21),$K$21,IF(AND(F194&gt;=$L$22,F194&lt;=$M$22),$K$22,IF(AND(F194&gt;=$L$23,F194&lt;=$M$23),$K$23,IF(AND(F194&gt;=$L$24,F194&lt;=$M$24),$K$24,IF(AND(F194&gt;=$L$25,F194&lt;=$M$25),$K$25,IF(AND(F194&gt;=$L$26,F194&lt;=$M$26),$K$26,IF(AND(F194&gt;=$L$27,F194&lt;=$M$27),$K$27,IF(AND(F194&gt;=$L$28,F194&lt;=$M$28),$K$28,IF(AND(F194&gt;=$L$29,F194&lt;=$M$29),$K$29))))))))))))))))))))))))))))))</f>
        <v>3</v>
      </c>
      <c r="D194" s="39" t="s">
        <v>20</v>
      </c>
      <c r="E194" s="39" t="s">
        <v>1467</v>
      </c>
      <c r="F194" s="16">
        <f>Table4[[#This Row],[USD Pricing]]*Exchange!$A$1</f>
        <v>36.33</v>
      </c>
      <c r="G194" s="16">
        <v>25.95</v>
      </c>
      <c r="H194" s="14" t="s">
        <v>1284</v>
      </c>
      <c r="I194" s="39" t="s">
        <v>1598</v>
      </c>
      <c r="J194" s="40" t="s">
        <v>3468</v>
      </c>
    </row>
    <row r="195" spans="1:10" x14ac:dyDescent="0.25">
      <c r="A195" s="8" t="s">
        <v>704</v>
      </c>
      <c r="B195" s="42" t="str">
        <f>HYPERLINK(Table4[[#This Row],[Link]],Table4[[#This Row],[Pattern w/out Hyperlink]])</f>
        <v>Persuasion</v>
      </c>
      <c r="C195" s="39">
        <f t="shared" si="3"/>
        <v>3</v>
      </c>
      <c r="D195" s="39" t="s">
        <v>20</v>
      </c>
      <c r="E195" s="39" t="s">
        <v>1467</v>
      </c>
      <c r="F195" s="16">
        <f>Table4[[#This Row],[USD Pricing]]*Exchange!$A$1</f>
        <v>37.729999999999997</v>
      </c>
      <c r="G195" s="16">
        <v>26.95</v>
      </c>
      <c r="H195" s="14" t="s">
        <v>1637</v>
      </c>
      <c r="I195" s="39" t="s">
        <v>1598</v>
      </c>
      <c r="J195" s="40" t="s">
        <v>3468</v>
      </c>
    </row>
    <row r="196" spans="1:10" x14ac:dyDescent="0.25">
      <c r="A196" s="8" t="s">
        <v>706</v>
      </c>
      <c r="B196" s="46" t="str">
        <f>HYPERLINK(Table4[[#This Row],[Link]],Table4[[#This Row],[Pattern w/out Hyperlink]])</f>
        <v>Phoenix</v>
      </c>
      <c r="C196" s="39">
        <f t="shared" si="3"/>
        <v>3</v>
      </c>
      <c r="D196" s="39" t="s">
        <v>20</v>
      </c>
      <c r="E196" s="39" t="s">
        <v>1467</v>
      </c>
      <c r="F196" s="16">
        <f>Table4[[#This Row],[USD Pricing]]*Exchange!$A$1</f>
        <v>37.729999999999997</v>
      </c>
      <c r="G196" s="16">
        <v>26.95</v>
      </c>
      <c r="H196" s="14" t="s">
        <v>1638</v>
      </c>
      <c r="I196" s="39" t="s">
        <v>5090</v>
      </c>
      <c r="J196" s="40" t="s">
        <v>3468</v>
      </c>
    </row>
    <row r="197" spans="1:10" x14ac:dyDescent="0.25">
      <c r="A197" s="8" t="s">
        <v>4603</v>
      </c>
      <c r="B197" s="42" t="str">
        <f>HYPERLINK(Table4[[#This Row],[Link]],Table4[[#This Row],[Pattern w/out Hyperlink]])</f>
        <v>Pillar</v>
      </c>
      <c r="C197" s="39">
        <f t="shared" si="3"/>
        <v>3</v>
      </c>
      <c r="D197" s="39" t="s">
        <v>20</v>
      </c>
      <c r="E197" s="39" t="s">
        <v>1467</v>
      </c>
      <c r="F197" s="16">
        <f>Table4[[#This Row],[USD Pricing]]*Exchange!$A$1</f>
        <v>43.33</v>
      </c>
      <c r="G197" s="16">
        <v>30.95</v>
      </c>
      <c r="H197" s="14" t="s">
        <v>7318</v>
      </c>
      <c r="I197" s="39" t="s">
        <v>1598</v>
      </c>
      <c r="J197" s="40" t="s">
        <v>3468</v>
      </c>
    </row>
    <row r="198" spans="1:10" x14ac:dyDescent="0.25">
      <c r="A198" s="8" t="s">
        <v>731</v>
      </c>
      <c r="B198" s="42" t="str">
        <f>HYPERLINK(Table4[[#This Row],[Link]],Table4[[#This Row],[Pattern w/out Hyperlink]])</f>
        <v>Polo</v>
      </c>
      <c r="C198" s="39">
        <f t="shared" si="3"/>
        <v>3</v>
      </c>
      <c r="D198" s="39" t="s">
        <v>3628</v>
      </c>
      <c r="E198" s="39" t="s">
        <v>1467</v>
      </c>
      <c r="F198" s="16">
        <f>Table4[[#This Row],[USD Pricing]]*Exchange!$A$1</f>
        <v>44.8</v>
      </c>
      <c r="G198" s="16">
        <v>32</v>
      </c>
      <c r="H198" s="14" t="s">
        <v>4224</v>
      </c>
      <c r="I198" s="39" t="s">
        <v>1598</v>
      </c>
      <c r="J198" s="40" t="s">
        <v>3675</v>
      </c>
    </row>
    <row r="199" spans="1:10" x14ac:dyDescent="0.25">
      <c r="A199" s="8" t="s">
        <v>2450</v>
      </c>
      <c r="B199" s="42" t="str">
        <f>HYPERLINK(Table4[[#This Row],[Link]],Table4[[#This Row],[Pattern w/out Hyperlink]])</f>
        <v>Poplin</v>
      </c>
      <c r="C199" s="39">
        <f t="shared" si="3"/>
        <v>3</v>
      </c>
      <c r="D199" s="39" t="s">
        <v>21</v>
      </c>
      <c r="E199" s="39" t="s">
        <v>1467</v>
      </c>
      <c r="F199" s="16">
        <v>43</v>
      </c>
      <c r="G199" s="16"/>
      <c r="H199" s="14" t="s">
        <v>2451</v>
      </c>
      <c r="I199" s="39" t="s">
        <v>1598</v>
      </c>
      <c r="J199" s="40" t="s">
        <v>3468</v>
      </c>
    </row>
    <row r="200" spans="1:10" x14ac:dyDescent="0.25">
      <c r="A200" s="8" t="s">
        <v>1539</v>
      </c>
      <c r="B200" s="42" t="str">
        <f>HYPERLINK(Table4[[#This Row],[Link]],Table4[[#This Row],[Pattern w/out Hyperlink]])</f>
        <v>Port</v>
      </c>
      <c r="C200" s="39">
        <f t="shared" si="3"/>
        <v>3</v>
      </c>
      <c r="D200" s="39" t="s">
        <v>1596</v>
      </c>
      <c r="E200" s="39" t="s">
        <v>1467</v>
      </c>
      <c r="F200" s="16">
        <v>40</v>
      </c>
      <c r="G200" s="16"/>
      <c r="H200" s="14" t="s">
        <v>1545</v>
      </c>
      <c r="I200" s="39" t="s">
        <v>1598</v>
      </c>
      <c r="J200" s="40" t="s">
        <v>3474</v>
      </c>
    </row>
    <row r="201" spans="1:10" x14ac:dyDescent="0.25">
      <c r="A201" s="8" t="s">
        <v>765</v>
      </c>
      <c r="B201" s="42" t="str">
        <f>HYPERLINK(Table4[[#This Row],[Link]],Table4[[#This Row],[Pattern w/out Hyperlink]])</f>
        <v>Rally</v>
      </c>
      <c r="C201" s="39">
        <f t="shared" si="3"/>
        <v>3</v>
      </c>
      <c r="D201" s="39" t="s">
        <v>22</v>
      </c>
      <c r="E201" s="39" t="s">
        <v>1467</v>
      </c>
      <c r="F201" s="16">
        <f>Table4[[#This Row],[USD Pricing]]*Exchange!$A$1</f>
        <v>41.93</v>
      </c>
      <c r="G201" s="16">
        <v>29.95</v>
      </c>
      <c r="H201" s="14" t="s">
        <v>1871</v>
      </c>
      <c r="I201" s="39" t="s">
        <v>1598</v>
      </c>
      <c r="J201" s="40" t="s">
        <v>3468</v>
      </c>
    </row>
    <row r="202" spans="1:10" x14ac:dyDescent="0.25">
      <c r="A202" s="8" t="s">
        <v>773</v>
      </c>
      <c r="B202" s="42" t="str">
        <f>HYPERLINK(Table4[[#This Row],[Link]],Table4[[#This Row],[Pattern w/out Hyperlink]])</f>
        <v>Refresh</v>
      </c>
      <c r="C202" s="39">
        <f t="shared" si="3"/>
        <v>3</v>
      </c>
      <c r="D202" s="39" t="s">
        <v>20</v>
      </c>
      <c r="E202" s="39" t="s">
        <v>1467</v>
      </c>
      <c r="F202" s="16">
        <f>Table4[[#This Row],[USD Pricing]]*Exchange!$A$1</f>
        <v>41.93</v>
      </c>
      <c r="G202" s="16">
        <v>29.95</v>
      </c>
      <c r="H202" s="14" t="s">
        <v>4605</v>
      </c>
      <c r="I202" s="39" t="s">
        <v>1598</v>
      </c>
      <c r="J202" s="40" t="s">
        <v>3468</v>
      </c>
    </row>
    <row r="203" spans="1:10" x14ac:dyDescent="0.25">
      <c r="A203" s="8" t="s">
        <v>3046</v>
      </c>
      <c r="B203" s="46" t="str">
        <f>HYPERLINK(Table4[[#This Row],[Link]],Table4[[#This Row],[Pattern w/out Hyperlink]])</f>
        <v>Rein</v>
      </c>
      <c r="C203" s="39">
        <f t="shared" si="3"/>
        <v>3</v>
      </c>
      <c r="D203" s="39" t="s">
        <v>27</v>
      </c>
      <c r="E203" s="39" t="s">
        <v>1467</v>
      </c>
      <c r="F203" s="16">
        <v>44</v>
      </c>
      <c r="G203" s="16"/>
      <c r="H203" s="15" t="s">
        <v>3047</v>
      </c>
      <c r="I203" s="39" t="s">
        <v>1598</v>
      </c>
      <c r="J203" s="40" t="s">
        <v>3468</v>
      </c>
    </row>
    <row r="204" spans="1:10" x14ac:dyDescent="0.25">
      <c r="A204" s="8" t="s">
        <v>787</v>
      </c>
      <c r="B204" s="42" t="str">
        <f>HYPERLINK(Table4[[#This Row],[Link]],Table4[[#This Row],[Pattern w/out Hyperlink]])</f>
        <v>Rise</v>
      </c>
      <c r="C204" s="39">
        <f t="shared" si="3"/>
        <v>3</v>
      </c>
      <c r="D204" s="39" t="s">
        <v>3628</v>
      </c>
      <c r="E204" s="39" t="s">
        <v>1467</v>
      </c>
      <c r="F204" s="16">
        <f>Table4[[#This Row],[USD Pricing]]*Exchange!$A$1</f>
        <v>40.599999999999994</v>
      </c>
      <c r="G204" s="16">
        <v>29</v>
      </c>
      <c r="H204" s="14" t="s">
        <v>3776</v>
      </c>
      <c r="I204" s="39" t="s">
        <v>1598</v>
      </c>
      <c r="J204" s="40" t="s">
        <v>3675</v>
      </c>
    </row>
    <row r="205" spans="1:10" x14ac:dyDescent="0.25">
      <c r="A205" s="8" t="s">
        <v>789</v>
      </c>
      <c r="B205" s="42" t="str">
        <f>HYPERLINK(Table4[[#This Row],[Link]],Table4[[#This Row],[Pattern w/out Hyperlink]])</f>
        <v>Rivera</v>
      </c>
      <c r="C205" s="39">
        <f t="shared" si="3"/>
        <v>3</v>
      </c>
      <c r="D205" s="39" t="s">
        <v>22</v>
      </c>
      <c r="E205" s="39" t="s">
        <v>1467</v>
      </c>
      <c r="F205" s="16">
        <f>Table4[[#This Row],[USD Pricing]]*Exchange!$A$1</f>
        <v>41.93</v>
      </c>
      <c r="G205" s="16">
        <v>29.95</v>
      </c>
      <c r="H205" s="14" t="s">
        <v>1876</v>
      </c>
      <c r="I205" s="39" t="s">
        <v>1598</v>
      </c>
      <c r="J205" s="40" t="s">
        <v>3468</v>
      </c>
    </row>
    <row r="206" spans="1:10" x14ac:dyDescent="0.25">
      <c r="A206" s="8" t="s">
        <v>790</v>
      </c>
      <c r="B206" s="42" t="str">
        <f>HYPERLINK(Table4[[#This Row],[Link]],Table4[[#This Row],[Pattern w/out Hyperlink]])</f>
        <v>Rivet</v>
      </c>
      <c r="C206" s="39">
        <f t="shared" si="3"/>
        <v>3</v>
      </c>
      <c r="D206" s="39" t="s">
        <v>20</v>
      </c>
      <c r="E206" s="39" t="s">
        <v>1467</v>
      </c>
      <c r="F206" s="16">
        <f>Table4[[#This Row],[USD Pricing]]*Exchange!$A$1</f>
        <v>43.33</v>
      </c>
      <c r="G206" s="16">
        <v>30.95</v>
      </c>
      <c r="H206" s="14" t="s">
        <v>7321</v>
      </c>
      <c r="I206" s="39" t="s">
        <v>1598</v>
      </c>
      <c r="J206" s="40" t="s">
        <v>3468</v>
      </c>
    </row>
    <row r="207" spans="1:10" x14ac:dyDescent="0.25">
      <c r="A207" s="8" t="s">
        <v>2860</v>
      </c>
      <c r="B207" s="46" t="str">
        <f>HYPERLINK(Table4[[#This Row],[Link]],Table4[[#This Row],[Pattern w/out Hyperlink]])</f>
        <v>Rodeo &amp; Rodeo 2</v>
      </c>
      <c r="C207" s="39">
        <f t="shared" si="3"/>
        <v>3</v>
      </c>
      <c r="D207" s="39" t="s">
        <v>26</v>
      </c>
      <c r="E207" s="39" t="s">
        <v>1467</v>
      </c>
      <c r="F207" s="16">
        <v>44.75</v>
      </c>
      <c r="G207" s="16"/>
      <c r="H207" s="14" t="s">
        <v>2861</v>
      </c>
      <c r="I207" s="39" t="s">
        <v>1598</v>
      </c>
      <c r="J207" s="40" t="s">
        <v>3500</v>
      </c>
    </row>
    <row r="208" spans="1:10" x14ac:dyDescent="0.25">
      <c r="A208" s="8" t="s">
        <v>793</v>
      </c>
      <c r="B208" s="42" t="str">
        <f>HYPERLINK(Table4[[#This Row],[Link]],Table4[[#This Row],[Pattern w/out Hyperlink]])</f>
        <v>Rogue II</v>
      </c>
      <c r="C208" s="39">
        <f t="shared" si="3"/>
        <v>3</v>
      </c>
      <c r="D208" s="39" t="s">
        <v>22</v>
      </c>
      <c r="E208" s="39" t="s">
        <v>1467</v>
      </c>
      <c r="F208" s="16">
        <f>Table4[[#This Row],[USD Pricing]]*Exchange!$A$1</f>
        <v>43.33</v>
      </c>
      <c r="G208" s="16">
        <v>30.95</v>
      </c>
      <c r="H208" s="14" t="s">
        <v>1877</v>
      </c>
      <c r="I208" s="39" t="s">
        <v>1598</v>
      </c>
      <c r="J208" s="40" t="s">
        <v>3468</v>
      </c>
    </row>
    <row r="209" spans="1:10" x14ac:dyDescent="0.25">
      <c r="A209" s="8" t="s">
        <v>793</v>
      </c>
      <c r="B209" s="42" t="str">
        <f>HYPERLINK(Table4[[#This Row],[Link]],Table4[[#This Row],[Pattern w/out Hyperlink]])</f>
        <v>Rogue II</v>
      </c>
      <c r="C209" s="39">
        <f t="shared" si="3"/>
        <v>3</v>
      </c>
      <c r="D209" s="39" t="s">
        <v>2721</v>
      </c>
      <c r="E209" s="39" t="s">
        <v>1467</v>
      </c>
      <c r="F209" s="16">
        <v>35.75</v>
      </c>
      <c r="G209" s="16"/>
      <c r="H209" s="14" t="s">
        <v>2704</v>
      </c>
      <c r="I209" s="39" t="s">
        <v>1598</v>
      </c>
      <c r="J209" s="40" t="s">
        <v>3468</v>
      </c>
    </row>
    <row r="210" spans="1:10" x14ac:dyDescent="0.25">
      <c r="A210" s="8" t="s">
        <v>799</v>
      </c>
      <c r="B210" s="42" t="str">
        <f>HYPERLINK(Table4[[#This Row],[Link]],Table4[[#This Row],[Pattern w/out Hyperlink]])</f>
        <v>Route</v>
      </c>
      <c r="C210" s="39">
        <f t="shared" si="3"/>
        <v>3</v>
      </c>
      <c r="D210" s="39" t="s">
        <v>22</v>
      </c>
      <c r="E210" s="39" t="s">
        <v>1467</v>
      </c>
      <c r="F210" s="16">
        <f>Table4[[#This Row],[USD Pricing]]*Exchange!$A$1</f>
        <v>41.93</v>
      </c>
      <c r="G210" s="16">
        <v>29.95</v>
      </c>
      <c r="H210" s="14" t="s">
        <v>1879</v>
      </c>
      <c r="I210" s="39" t="s">
        <v>0</v>
      </c>
      <c r="J210" s="40" t="s">
        <v>3477</v>
      </c>
    </row>
    <row r="211" spans="1:10" x14ac:dyDescent="0.25">
      <c r="A211" s="8" t="s">
        <v>812</v>
      </c>
      <c r="B211" s="42" t="str">
        <f>HYPERLINK(Table4[[#This Row],[Link]],Table4[[#This Row],[Pattern w/out Hyperlink]])</f>
        <v>San Remo</v>
      </c>
      <c r="C211" s="39">
        <f t="shared" si="3"/>
        <v>3</v>
      </c>
      <c r="D211" s="39" t="s">
        <v>20</v>
      </c>
      <c r="E211" s="39" t="s">
        <v>1467</v>
      </c>
      <c r="F211" s="16">
        <f>Table4[[#This Row],[USD Pricing]]*Exchange!$A$1</f>
        <v>43.33</v>
      </c>
      <c r="G211" s="16">
        <v>30.95</v>
      </c>
      <c r="H211" s="14" t="s">
        <v>1285</v>
      </c>
      <c r="I211" s="39" t="s">
        <v>5090</v>
      </c>
      <c r="J211" s="40" t="s">
        <v>3468</v>
      </c>
    </row>
    <row r="212" spans="1:10" x14ac:dyDescent="0.25">
      <c r="A212" s="8" t="s">
        <v>1767</v>
      </c>
      <c r="B212" s="42" t="str">
        <f>HYPERLINK(Table4[[#This Row],[Link]],Table4[[#This Row],[Pattern w/out Hyperlink]])</f>
        <v>Sarto</v>
      </c>
      <c r="C212" s="39">
        <f t="shared" si="3"/>
        <v>3</v>
      </c>
      <c r="D212" s="39" t="s">
        <v>3628</v>
      </c>
      <c r="E212" s="39" t="s">
        <v>1467</v>
      </c>
      <c r="F212" s="16">
        <f>Table4[[#This Row],[USD Pricing]]*Exchange!$A$1</f>
        <v>43.4</v>
      </c>
      <c r="G212" s="16">
        <v>31</v>
      </c>
      <c r="H212" s="14" t="s">
        <v>3781</v>
      </c>
      <c r="I212" s="39" t="s">
        <v>1598</v>
      </c>
      <c r="J212" s="40" t="s">
        <v>3675</v>
      </c>
    </row>
    <row r="213" spans="1:10" x14ac:dyDescent="0.25">
      <c r="A213" s="8" t="s">
        <v>2624</v>
      </c>
      <c r="B213" s="42" t="str">
        <f>HYPERLINK(Table4[[#This Row],[Link]],Table4[[#This Row],[Pattern w/out Hyperlink]])</f>
        <v>Scholar</v>
      </c>
      <c r="C213" s="39">
        <f t="shared" si="3"/>
        <v>3</v>
      </c>
      <c r="D213" s="39" t="s">
        <v>20</v>
      </c>
      <c r="E213" s="39" t="s">
        <v>1467</v>
      </c>
      <c r="F213" s="16">
        <f>Table4[[#This Row],[USD Pricing]]*Exchange!$A$1</f>
        <v>41.93</v>
      </c>
      <c r="G213" s="16">
        <v>29.95</v>
      </c>
      <c r="H213" s="14" t="s">
        <v>7304</v>
      </c>
      <c r="I213" s="39" t="s">
        <v>1598</v>
      </c>
      <c r="J213" s="40" t="s">
        <v>3500</v>
      </c>
    </row>
    <row r="214" spans="1:10" x14ac:dyDescent="0.25">
      <c r="A214" s="8" t="s">
        <v>1635</v>
      </c>
      <c r="B214" s="42" t="str">
        <f>HYPERLINK(Table4[[#This Row],[Link]],Table4[[#This Row],[Pattern w/out Hyperlink]])</f>
        <v>Sedona</v>
      </c>
      <c r="C214" s="39">
        <f t="shared" si="3"/>
        <v>3</v>
      </c>
      <c r="D214" s="39" t="s">
        <v>20</v>
      </c>
      <c r="E214" s="39" t="s">
        <v>1467</v>
      </c>
      <c r="F214" s="16">
        <f>Table4[[#This Row],[USD Pricing]]*Exchange!$A$1</f>
        <v>43.33</v>
      </c>
      <c r="G214" s="16">
        <v>30.95</v>
      </c>
      <c r="H214" s="14" t="s">
        <v>7322</v>
      </c>
      <c r="I214" s="39" t="s">
        <v>1598</v>
      </c>
      <c r="J214" s="40" t="s">
        <v>3468</v>
      </c>
    </row>
    <row r="215" spans="1:10" x14ac:dyDescent="0.25">
      <c r="A215" s="8" t="s">
        <v>3437</v>
      </c>
      <c r="B215" s="42" t="str">
        <f>HYPERLINK(Table4[[#This Row],[Link]],Table4[[#This Row],[Pattern w/out Hyperlink]])</f>
        <v>Sentry - HC | Sentry - HC 2.0</v>
      </c>
      <c r="C215" s="39">
        <f t="shared" si="3"/>
        <v>3</v>
      </c>
      <c r="D215" s="39" t="s">
        <v>22</v>
      </c>
      <c r="E215" s="39" t="s">
        <v>1467</v>
      </c>
      <c r="F215" s="16">
        <f>Table4[[#This Row],[USD Pricing]]*Exchange!$A$1</f>
        <v>42.699999999999996</v>
      </c>
      <c r="G215" s="16">
        <v>30.5</v>
      </c>
      <c r="H215" s="14" t="s">
        <v>1883</v>
      </c>
      <c r="I215" s="39" t="s">
        <v>1598</v>
      </c>
      <c r="J215" s="40" t="s">
        <v>3477</v>
      </c>
    </row>
    <row r="216" spans="1:10" x14ac:dyDescent="0.25">
      <c r="A216" s="8" t="s">
        <v>3438</v>
      </c>
      <c r="B216" s="42" t="str">
        <f>HYPERLINK(Table4[[#This Row],[Link]],Table4[[#This Row],[Pattern w/out Hyperlink]])</f>
        <v>Shantung | Shantung 2.0</v>
      </c>
      <c r="C216" s="39">
        <f t="shared" si="3"/>
        <v>3</v>
      </c>
      <c r="D216" s="39" t="s">
        <v>22</v>
      </c>
      <c r="E216" s="39" t="s">
        <v>1467</v>
      </c>
      <c r="F216" s="16">
        <f>Table4[[#This Row],[USD Pricing]]*Exchange!$A$1</f>
        <v>44.73</v>
      </c>
      <c r="G216" s="16">
        <v>31.95</v>
      </c>
      <c r="H216" s="14" t="s">
        <v>1884</v>
      </c>
      <c r="I216" s="39" t="s">
        <v>0</v>
      </c>
      <c r="J216" s="40" t="s">
        <v>3477</v>
      </c>
    </row>
    <row r="217" spans="1:10" x14ac:dyDescent="0.25">
      <c r="A217" s="8" t="s">
        <v>4977</v>
      </c>
      <c r="B217" s="42" t="str">
        <f>HYPERLINK(Table4[[#This Row],[Link]],Table4[[#This Row],[Pattern w/out Hyperlink]])</f>
        <v>Sightsee</v>
      </c>
      <c r="C217" s="39">
        <f t="shared" si="3"/>
        <v>3</v>
      </c>
      <c r="D217" s="39" t="s">
        <v>21</v>
      </c>
      <c r="E217" s="39" t="s">
        <v>1467</v>
      </c>
      <c r="F217" s="16">
        <v>39</v>
      </c>
      <c r="G217" s="16"/>
      <c r="H217" s="14" t="s">
        <v>4978</v>
      </c>
      <c r="I217" s="39" t="s">
        <v>1598</v>
      </c>
      <c r="J217" s="40" t="s">
        <v>3468</v>
      </c>
    </row>
    <row r="218" spans="1:10" x14ac:dyDescent="0.25">
      <c r="A218" s="8" t="s">
        <v>889</v>
      </c>
      <c r="B218" s="42" t="str">
        <f>HYPERLINK(Table4[[#This Row],[Link]],Table4[[#This Row],[Pattern w/out Hyperlink]])</f>
        <v>Silvertex</v>
      </c>
      <c r="C218" s="39">
        <f t="shared" si="3"/>
        <v>3</v>
      </c>
      <c r="D218" s="39" t="s">
        <v>20</v>
      </c>
      <c r="E218" s="39" t="s">
        <v>1467</v>
      </c>
      <c r="F218" s="16">
        <f>Table4[[#This Row],[USD Pricing]]*Exchange!$A$1</f>
        <v>41.93</v>
      </c>
      <c r="G218" s="16">
        <v>29.95</v>
      </c>
      <c r="H218" s="14" t="s">
        <v>1286</v>
      </c>
      <c r="I218" s="39" t="s">
        <v>1598</v>
      </c>
      <c r="J218" s="40" t="s">
        <v>3468</v>
      </c>
    </row>
    <row r="219" spans="1:10" ht="28.5" x14ac:dyDescent="0.25">
      <c r="A219" s="8" t="s">
        <v>7085</v>
      </c>
      <c r="B219" s="42" t="str">
        <f>HYPERLINK(Table4[[#This Row],[Link]],Table4[[#This Row],[Pattern w/out Hyperlink]])</f>
        <v>Silverweave</v>
      </c>
      <c r="C219" s="39">
        <f t="shared" si="3"/>
        <v>3</v>
      </c>
      <c r="D219" s="39" t="s">
        <v>24</v>
      </c>
      <c r="E219" s="39" t="s">
        <v>1467</v>
      </c>
      <c r="F219" s="16">
        <f>Table4[[#This Row],[USD Pricing]]*Exchange!$A$1</f>
        <v>44.73</v>
      </c>
      <c r="G219" s="16">
        <v>31.95</v>
      </c>
      <c r="H219" s="14" t="s">
        <v>2084</v>
      </c>
      <c r="I219" s="39" t="s">
        <v>1598</v>
      </c>
      <c r="J219" s="40" t="s">
        <v>3489</v>
      </c>
    </row>
    <row r="220" spans="1:10" x14ac:dyDescent="0.25">
      <c r="A220" s="8" t="s">
        <v>2803</v>
      </c>
      <c r="B220" s="42" t="str">
        <f>HYPERLINK(Table4[[#This Row],[Link]],Table4[[#This Row],[Pattern w/out Hyperlink]])</f>
        <v>Simtex</v>
      </c>
      <c r="C220" s="39">
        <f t="shared" si="3"/>
        <v>3</v>
      </c>
      <c r="D220" s="39" t="s">
        <v>2721</v>
      </c>
      <c r="E220" s="39" t="s">
        <v>1467</v>
      </c>
      <c r="F220" s="16">
        <v>38.93</v>
      </c>
      <c r="G220" s="16"/>
      <c r="H220" s="14" t="s">
        <v>2804</v>
      </c>
      <c r="I220" s="39" t="s">
        <v>1598</v>
      </c>
      <c r="J220" s="40" t="s">
        <v>4159</v>
      </c>
    </row>
    <row r="221" spans="1:10" ht="28.5" x14ac:dyDescent="0.25">
      <c r="A221" s="8" t="s">
        <v>891</v>
      </c>
      <c r="B221" s="42" t="str">
        <f>HYPERLINK(Table4[[#This Row],[Link]],Table4[[#This Row],[Pattern w/out Hyperlink]])</f>
        <v>Sketch</v>
      </c>
      <c r="C221" s="39">
        <f t="shared" si="3"/>
        <v>3</v>
      </c>
      <c r="D221" s="39" t="s">
        <v>24</v>
      </c>
      <c r="E221" s="39" t="s">
        <v>1467</v>
      </c>
      <c r="F221" s="16">
        <f>Table4[[#This Row],[USD Pricing]]*Exchange!$A$1</f>
        <v>38.43</v>
      </c>
      <c r="G221" s="16">
        <v>27.45</v>
      </c>
      <c r="H221" s="14" t="s">
        <v>2085</v>
      </c>
      <c r="I221" s="39" t="s">
        <v>0</v>
      </c>
      <c r="J221" s="40" t="s">
        <v>3498</v>
      </c>
    </row>
    <row r="222" spans="1:10" ht="42.75" x14ac:dyDescent="0.25">
      <c r="A222" s="8" t="s">
        <v>2639</v>
      </c>
      <c r="B222" s="42" t="str">
        <f>HYPERLINK(Table4[[#This Row],[Link]],Table4[[#This Row],[Pattern w/out Hyperlink]])</f>
        <v>Sonnet</v>
      </c>
      <c r="C222" s="39">
        <f t="shared" si="3"/>
        <v>3</v>
      </c>
      <c r="D222" s="39" t="s">
        <v>24</v>
      </c>
      <c r="E222" s="39" t="s">
        <v>1467</v>
      </c>
      <c r="F222" s="16">
        <f>Table4[[#This Row],[USD Pricing]]*Exchange!$A$1</f>
        <v>43.33</v>
      </c>
      <c r="G222" s="16">
        <v>30.95</v>
      </c>
      <c r="H222" s="14" t="s">
        <v>7087</v>
      </c>
      <c r="I222" s="39" t="s">
        <v>0</v>
      </c>
      <c r="J222" s="40" t="s">
        <v>4050</v>
      </c>
    </row>
    <row r="223" spans="1:10" x14ac:dyDescent="0.25">
      <c r="A223" s="8" t="s">
        <v>912</v>
      </c>
      <c r="B223" s="42" t="str">
        <f>HYPERLINK(Table4[[#This Row],[Link]],Table4[[#This Row],[Pattern w/out Hyperlink]])</f>
        <v>Spirit Millennium</v>
      </c>
      <c r="C223" s="39">
        <f t="shared" si="3"/>
        <v>3</v>
      </c>
      <c r="D223" s="39" t="s">
        <v>20</v>
      </c>
      <c r="E223" s="39" t="s">
        <v>1467</v>
      </c>
      <c r="F223" s="16">
        <f>Table4[[#This Row],[USD Pricing]]*Exchange!$A$1</f>
        <v>40.529999999999994</v>
      </c>
      <c r="G223" s="16">
        <v>28.95</v>
      </c>
      <c r="H223" s="14" t="s">
        <v>1287</v>
      </c>
      <c r="I223" s="39" t="s">
        <v>1598</v>
      </c>
      <c r="J223" s="40" t="s">
        <v>3468</v>
      </c>
    </row>
    <row r="224" spans="1:10" x14ac:dyDescent="0.25">
      <c r="A224" s="8" t="s">
        <v>2708</v>
      </c>
      <c r="B224" s="42" t="str">
        <f>HYPERLINK(Table4[[#This Row],[Link]],Table4[[#This Row],[Pattern w/out Hyperlink]])</f>
        <v>Spirit Millennium US</v>
      </c>
      <c r="C224" s="39">
        <f t="shared" si="3"/>
        <v>3</v>
      </c>
      <c r="D224" s="39" t="s">
        <v>2721</v>
      </c>
      <c r="E224" s="39" t="s">
        <v>1467</v>
      </c>
      <c r="F224" s="16">
        <v>40.549999999999997</v>
      </c>
      <c r="G224" s="16"/>
      <c r="H224" s="14" t="s">
        <v>2709</v>
      </c>
      <c r="I224" s="39" t="s">
        <v>1598</v>
      </c>
      <c r="J224" s="40" t="s">
        <v>3468</v>
      </c>
    </row>
    <row r="225" spans="1:10" x14ac:dyDescent="0.25">
      <c r="A225" s="8" t="s">
        <v>925</v>
      </c>
      <c r="B225" s="42" t="str">
        <f>HYPERLINK(Table4[[#This Row],[Link]],Table4[[#This Row],[Pattern w/out Hyperlink]])</f>
        <v>Stallion</v>
      </c>
      <c r="C225" s="39">
        <f t="shared" si="3"/>
        <v>3</v>
      </c>
      <c r="D225" s="39" t="s">
        <v>26</v>
      </c>
      <c r="E225" s="39" t="s">
        <v>1467</v>
      </c>
      <c r="F225" s="16">
        <v>35.5</v>
      </c>
      <c r="G225" s="16"/>
      <c r="H225" s="14" t="s">
        <v>1076</v>
      </c>
      <c r="I225" s="39" t="s">
        <v>1598</v>
      </c>
      <c r="J225" s="40" t="s">
        <v>3500</v>
      </c>
    </row>
    <row r="226" spans="1:10" x14ac:dyDescent="0.25">
      <c r="A226" s="8" t="s">
        <v>4688</v>
      </c>
      <c r="B226" s="42" t="str">
        <f>HYPERLINK(Table4[[#This Row],[Link]],Table4[[#This Row],[Pattern w/out Hyperlink]])</f>
        <v>Stetson</v>
      </c>
      <c r="C226" s="39">
        <f t="shared" si="3"/>
        <v>3</v>
      </c>
      <c r="D226" s="39" t="s">
        <v>26</v>
      </c>
      <c r="E226" s="39" t="s">
        <v>1467</v>
      </c>
      <c r="F226" s="16">
        <v>41.95</v>
      </c>
      <c r="G226" s="16"/>
      <c r="H226" s="14" t="s">
        <v>4689</v>
      </c>
      <c r="I226" s="39" t="s">
        <v>1598</v>
      </c>
      <c r="J226" s="40" t="s">
        <v>3468</v>
      </c>
    </row>
    <row r="227" spans="1:10" x14ac:dyDescent="0.25">
      <c r="A227" s="8" t="s">
        <v>4007</v>
      </c>
      <c r="B227" s="42" t="str">
        <f>HYPERLINK(Table4[[#This Row],[Link]],Table4[[#This Row],[Pattern w/out Hyperlink]])</f>
        <v>Sullivan</v>
      </c>
      <c r="C227" s="39">
        <f t="shared" si="3"/>
        <v>3</v>
      </c>
      <c r="D227" s="39" t="s">
        <v>28</v>
      </c>
      <c r="E227" s="39" t="s">
        <v>1467</v>
      </c>
      <c r="F227" s="16">
        <f>Table4[[#This Row],[USD Pricing]]*Exchange!$A$1</f>
        <v>38.709999999999994</v>
      </c>
      <c r="G227" s="16">
        <v>27.65</v>
      </c>
      <c r="H227" s="8" t="s">
        <v>6900</v>
      </c>
      <c r="I227" s="39" t="s">
        <v>1598</v>
      </c>
      <c r="J227" s="40" t="s">
        <v>3468</v>
      </c>
    </row>
    <row r="228" spans="1:10" x14ac:dyDescent="0.25">
      <c r="A228" s="8" t="s">
        <v>5002</v>
      </c>
      <c r="B228" s="42" t="str">
        <f>HYPERLINK(Table4[[#This Row],[Link]],Table4[[#This Row],[Pattern w/out Hyperlink]])</f>
        <v>Suri</v>
      </c>
      <c r="C228" s="39">
        <f t="shared" si="3"/>
        <v>3</v>
      </c>
      <c r="D228" s="39" t="s">
        <v>21</v>
      </c>
      <c r="E228" s="39" t="s">
        <v>1467</v>
      </c>
      <c r="F228" s="16">
        <v>45</v>
      </c>
      <c r="G228" s="16"/>
      <c r="H228" s="14" t="s">
        <v>5003</v>
      </c>
      <c r="I228" s="39" t="s">
        <v>0</v>
      </c>
      <c r="J228" s="40" t="s">
        <v>3468</v>
      </c>
    </row>
    <row r="229" spans="1:10" x14ac:dyDescent="0.25">
      <c r="A229" s="8" t="s">
        <v>970</v>
      </c>
      <c r="B229" s="42" t="str">
        <f>HYPERLINK(Table4[[#This Row],[Link]],Table4[[#This Row],[Pattern w/out Hyperlink]])</f>
        <v>Tailor Made</v>
      </c>
      <c r="C229" s="39">
        <f t="shared" si="3"/>
        <v>3</v>
      </c>
      <c r="D229" s="39" t="s">
        <v>21</v>
      </c>
      <c r="E229" s="39" t="s">
        <v>1467</v>
      </c>
      <c r="F229" s="16">
        <v>45</v>
      </c>
      <c r="G229" s="16"/>
      <c r="H229" s="14" t="s">
        <v>2482</v>
      </c>
      <c r="I229" s="39" t="s">
        <v>1598</v>
      </c>
      <c r="J229" s="40" t="s">
        <v>3468</v>
      </c>
    </row>
    <row r="230" spans="1:10" x14ac:dyDescent="0.25">
      <c r="A230" s="8" t="s">
        <v>3441</v>
      </c>
      <c r="B230" s="42" t="str">
        <f>HYPERLINK(Table4[[#This Row],[Link]],Table4[[#This Row],[Pattern w/out Hyperlink]])</f>
        <v>Tendril | Tendril 2.0</v>
      </c>
      <c r="C230" s="39">
        <f t="shared" si="3"/>
        <v>3</v>
      </c>
      <c r="D230" s="39" t="s">
        <v>22</v>
      </c>
      <c r="E230" s="39" t="s">
        <v>1467</v>
      </c>
      <c r="F230" s="16">
        <f>Table4[[#This Row],[USD Pricing]]*Exchange!$A$1</f>
        <v>41.93</v>
      </c>
      <c r="G230" s="16">
        <v>29.95</v>
      </c>
      <c r="H230" s="14" t="s">
        <v>1899</v>
      </c>
      <c r="I230" s="39" t="s">
        <v>0</v>
      </c>
      <c r="J230" s="40" t="s">
        <v>3477</v>
      </c>
    </row>
    <row r="231" spans="1:10" x14ac:dyDescent="0.25">
      <c r="A231" s="8" t="s">
        <v>4598</v>
      </c>
      <c r="B231" s="42" t="str">
        <f>HYPERLINK(Table4[[#This Row],[Link]],Table4[[#This Row],[Pattern w/out Hyperlink]])</f>
        <v>Thesis</v>
      </c>
      <c r="C231" s="39">
        <f t="shared" si="3"/>
        <v>3</v>
      </c>
      <c r="D231" s="39" t="s">
        <v>20</v>
      </c>
      <c r="E231" s="39" t="s">
        <v>1467</v>
      </c>
      <c r="F231" s="16">
        <f>Table4[[#This Row],[USD Pricing]]*Exchange!$A$1</f>
        <v>41.93</v>
      </c>
      <c r="G231" s="16">
        <v>29.95</v>
      </c>
      <c r="H231" s="14" t="s">
        <v>7306</v>
      </c>
      <c r="I231" s="39" t="s">
        <v>1598</v>
      </c>
      <c r="J231" s="40" t="s">
        <v>3500</v>
      </c>
    </row>
    <row r="232" spans="1:10" x14ac:dyDescent="0.25">
      <c r="A232" s="8" t="s">
        <v>1652</v>
      </c>
      <c r="B232" s="42" t="str">
        <f>HYPERLINK(Table4[[#This Row],[Link]],Table4[[#This Row],[Pattern w/out Hyperlink]])</f>
        <v>Tilt</v>
      </c>
      <c r="C232" s="39">
        <f t="shared" si="3"/>
        <v>3</v>
      </c>
      <c r="D232" s="39" t="s">
        <v>22</v>
      </c>
      <c r="E232" s="39" t="s">
        <v>1467</v>
      </c>
      <c r="F232" s="16">
        <f>Table4[[#This Row],[USD Pricing]]*Exchange!$A$1</f>
        <v>40.529999999999994</v>
      </c>
      <c r="G232" s="16">
        <v>28.95</v>
      </c>
      <c r="H232" s="14" t="s">
        <v>3148</v>
      </c>
      <c r="I232" s="39" t="s">
        <v>1598</v>
      </c>
      <c r="J232" s="40" t="s">
        <v>3477</v>
      </c>
    </row>
    <row r="233" spans="1:10" x14ac:dyDescent="0.25">
      <c r="A233" s="8" t="s">
        <v>993</v>
      </c>
      <c r="B233" s="42" t="str">
        <f>HYPERLINK(Table4[[#This Row],[Link]],Table4[[#This Row],[Pattern w/out Hyperlink]])</f>
        <v>Tweed</v>
      </c>
      <c r="C233" s="39">
        <f t="shared" si="3"/>
        <v>3</v>
      </c>
      <c r="D233" s="39" t="s">
        <v>21</v>
      </c>
      <c r="E233" s="39" t="s">
        <v>1467</v>
      </c>
      <c r="F233" s="16">
        <v>40</v>
      </c>
      <c r="G233" s="16"/>
      <c r="H233" s="14" t="s">
        <v>2487</v>
      </c>
      <c r="I233" s="39" t="s">
        <v>1598</v>
      </c>
      <c r="J233" s="40" t="s">
        <v>3468</v>
      </c>
    </row>
    <row r="234" spans="1:10" x14ac:dyDescent="0.25">
      <c r="A234" s="8" t="s">
        <v>2489</v>
      </c>
      <c r="B234" s="42" t="str">
        <f>HYPERLINK(Table4[[#This Row],[Link]],Table4[[#This Row],[Pattern w/out Hyperlink]])</f>
        <v>Unwind</v>
      </c>
      <c r="C234" s="39">
        <f t="shared" si="3"/>
        <v>3</v>
      </c>
      <c r="D234" s="39" t="s">
        <v>21</v>
      </c>
      <c r="E234" s="39" t="s">
        <v>1467</v>
      </c>
      <c r="F234" s="16">
        <v>38</v>
      </c>
      <c r="G234" s="16"/>
      <c r="H234" s="14" t="s">
        <v>2490</v>
      </c>
      <c r="I234" s="39" t="s">
        <v>1598</v>
      </c>
      <c r="J234" s="40" t="s">
        <v>3468</v>
      </c>
    </row>
    <row r="235" spans="1:10" x14ac:dyDescent="0.25">
      <c r="A235" s="8" t="s">
        <v>1016</v>
      </c>
      <c r="B235" s="42" t="str">
        <f>HYPERLINK(Table4[[#This Row],[Link]],Table4[[#This Row],[Pattern w/out Hyperlink]])</f>
        <v>Vector</v>
      </c>
      <c r="C235" s="39">
        <f t="shared" si="3"/>
        <v>3</v>
      </c>
      <c r="D235" s="39" t="s">
        <v>20</v>
      </c>
      <c r="E235" s="39" t="s">
        <v>1467</v>
      </c>
      <c r="F235" s="16">
        <f>Table4[[#This Row],[USD Pricing]]*Exchange!$A$1</f>
        <v>41.93</v>
      </c>
      <c r="G235" s="16">
        <v>29.95</v>
      </c>
      <c r="H235" s="14" t="s">
        <v>1288</v>
      </c>
      <c r="I235" s="39" t="s">
        <v>1598</v>
      </c>
      <c r="J235" s="40" t="s">
        <v>3468</v>
      </c>
    </row>
    <row r="236" spans="1:10" ht="28.5" x14ac:dyDescent="0.25">
      <c r="A236" s="8" t="s">
        <v>1025</v>
      </c>
      <c r="B236" s="42" t="str">
        <f>HYPERLINK(Table4[[#This Row],[Link]],Table4[[#This Row],[Pattern w/out Hyperlink]])</f>
        <v>Verona</v>
      </c>
      <c r="C236" s="39">
        <f t="shared" si="3"/>
        <v>3</v>
      </c>
      <c r="D236" s="39" t="s">
        <v>24</v>
      </c>
      <c r="E236" s="39" t="s">
        <v>1467</v>
      </c>
      <c r="F236" s="16">
        <f>Table4[[#This Row],[USD Pricing]]*Exchange!$A$1</f>
        <v>38.43</v>
      </c>
      <c r="G236" s="16">
        <v>27.45</v>
      </c>
      <c r="H236" s="14" t="s">
        <v>2092</v>
      </c>
      <c r="I236" s="39" t="s">
        <v>1598</v>
      </c>
      <c r="J236" s="40" t="s">
        <v>3487</v>
      </c>
    </row>
    <row r="237" spans="1:10" x14ac:dyDescent="0.25">
      <c r="A237" s="8" t="s">
        <v>1028</v>
      </c>
      <c r="B237" s="42" t="str">
        <f>HYPERLINK(Table4[[#This Row],[Link]],Table4[[#This Row],[Pattern w/out Hyperlink]])</f>
        <v>Vibe</v>
      </c>
      <c r="C237" s="39">
        <f t="shared" si="3"/>
        <v>3</v>
      </c>
      <c r="D237" s="39" t="s">
        <v>20</v>
      </c>
      <c r="E237" s="39" t="s">
        <v>1467</v>
      </c>
      <c r="F237" s="16">
        <f>Table4[[#This Row],[USD Pricing]]*Exchange!$A$1</f>
        <v>36.33</v>
      </c>
      <c r="G237" s="16">
        <v>25.95</v>
      </c>
      <c r="H237" s="14" t="s">
        <v>1310</v>
      </c>
      <c r="I237" s="39" t="s">
        <v>1598</v>
      </c>
      <c r="J237" s="40" t="s">
        <v>3468</v>
      </c>
    </row>
    <row r="238" spans="1:10" x14ac:dyDescent="0.25">
      <c r="A238" s="8" t="s">
        <v>1031</v>
      </c>
      <c r="B238" s="42" t="str">
        <f>HYPERLINK(Table4[[#This Row],[Link]],Table4[[#This Row],[Pattern w/out Hyperlink]])</f>
        <v>Vintage</v>
      </c>
      <c r="C238" s="39">
        <f t="shared" si="3"/>
        <v>3</v>
      </c>
      <c r="D238" s="39" t="s">
        <v>20</v>
      </c>
      <c r="E238" s="39" t="s">
        <v>1467</v>
      </c>
      <c r="F238" s="16">
        <f>Table4[[#This Row],[USD Pricing]]*Exchange!$A$1</f>
        <v>40.529999999999994</v>
      </c>
      <c r="G238" s="16">
        <v>28.95</v>
      </c>
      <c r="H238" s="14" t="s">
        <v>1289</v>
      </c>
      <c r="I238" s="39" t="s">
        <v>1598</v>
      </c>
      <c r="J238" s="40" t="s">
        <v>3468</v>
      </c>
    </row>
    <row r="239" spans="1:10" x14ac:dyDescent="0.25">
      <c r="A239" s="8" t="s">
        <v>1044</v>
      </c>
      <c r="B239" s="42" t="str">
        <f>HYPERLINK(Table4[[#This Row],[Link]],Table4[[#This Row],[Pattern w/out Hyperlink]])</f>
        <v>Weft</v>
      </c>
      <c r="C239" s="39">
        <f t="shared" si="3"/>
        <v>3</v>
      </c>
      <c r="D239" s="39" t="s">
        <v>22</v>
      </c>
      <c r="E239" s="39" t="s">
        <v>1467</v>
      </c>
      <c r="F239" s="16">
        <f>Table4[[#This Row],[USD Pricing]]*Exchange!$A$1</f>
        <v>41.93</v>
      </c>
      <c r="G239" s="16">
        <v>29.95</v>
      </c>
      <c r="H239" s="14" t="s">
        <v>1907</v>
      </c>
      <c r="I239" s="39" t="s">
        <v>0</v>
      </c>
      <c r="J239" s="40" t="s">
        <v>3477</v>
      </c>
    </row>
    <row r="240" spans="1:10" x14ac:dyDescent="0.25">
      <c r="A240" s="8" t="s">
        <v>1049</v>
      </c>
      <c r="B240" s="42" t="str">
        <f>HYPERLINK(Table4[[#This Row],[Link]],Table4[[#This Row],[Pattern w/out Hyperlink]])</f>
        <v>Whisper</v>
      </c>
      <c r="C240" s="39">
        <f t="shared" si="3"/>
        <v>3</v>
      </c>
      <c r="D240" s="39" t="s">
        <v>20</v>
      </c>
      <c r="E240" s="39" t="s">
        <v>1467</v>
      </c>
      <c r="F240" s="16">
        <f>Table4[[#This Row],[USD Pricing]]*Exchange!$A$1</f>
        <v>37.729999999999997</v>
      </c>
      <c r="G240" s="16">
        <v>26.95</v>
      </c>
      <c r="H240" s="14" t="s">
        <v>7325</v>
      </c>
      <c r="I240" s="39" t="s">
        <v>1598</v>
      </c>
      <c r="J240" s="40" t="s">
        <v>3468</v>
      </c>
    </row>
    <row r="241" spans="1:10" x14ac:dyDescent="0.25">
      <c r="A241" s="8" t="s">
        <v>5039</v>
      </c>
      <c r="B241" s="42" t="str">
        <f>HYPERLINK(Table4[[#This Row],[Link]],Table4[[#This Row],[Pattern w/out Hyperlink]])</f>
        <v>Winfield</v>
      </c>
      <c r="C241" s="39">
        <f t="shared" si="3"/>
        <v>3</v>
      </c>
      <c r="D241" s="39" t="s">
        <v>21</v>
      </c>
      <c r="E241" s="39" t="s">
        <v>1467</v>
      </c>
      <c r="F241" s="16">
        <v>38</v>
      </c>
      <c r="G241" s="16"/>
      <c r="H241" s="14" t="s">
        <v>5040</v>
      </c>
      <c r="I241" s="39" t="s">
        <v>0</v>
      </c>
      <c r="J241" s="40" t="s">
        <v>3468</v>
      </c>
    </row>
    <row r="242" spans="1:10" x14ac:dyDescent="0.25">
      <c r="A242" s="8" t="s">
        <v>4606</v>
      </c>
      <c r="B242" s="42" t="str">
        <f>HYPERLINK(Table4[[#This Row],[Link]],Table4[[#This Row],[Pattern w/out Hyperlink]])</f>
        <v>Wisp</v>
      </c>
      <c r="C242" s="39">
        <f t="shared" si="3"/>
        <v>3</v>
      </c>
      <c r="D242" s="39" t="s">
        <v>20</v>
      </c>
      <c r="E242" s="39" t="s">
        <v>1467</v>
      </c>
      <c r="F242" s="16">
        <f>Table4[[#This Row],[USD Pricing]]*Exchange!$A$1</f>
        <v>36.33</v>
      </c>
      <c r="G242" s="16">
        <v>25.95</v>
      </c>
      <c r="H242" s="14" t="s">
        <v>7326</v>
      </c>
      <c r="I242" s="39" t="s">
        <v>1598</v>
      </c>
      <c r="J242" s="40" t="s">
        <v>3468</v>
      </c>
    </row>
    <row r="243" spans="1:10" x14ac:dyDescent="0.25">
      <c r="A243" s="8" t="s">
        <v>1062</v>
      </c>
      <c r="B243" s="42" t="str">
        <f>HYPERLINK(Table4[[#This Row],[Link]],Table4[[#This Row],[Pattern w/out Hyperlink]])</f>
        <v>Wyatt</v>
      </c>
      <c r="C243" s="39">
        <f t="shared" si="3"/>
        <v>3</v>
      </c>
      <c r="D243" s="39" t="s">
        <v>22</v>
      </c>
      <c r="E243" s="39" t="s">
        <v>1467</v>
      </c>
      <c r="F243" s="16">
        <f>Table4[[#This Row],[USD Pricing]]*Exchange!$A$1</f>
        <v>41.93</v>
      </c>
      <c r="G243" s="16">
        <v>29.95</v>
      </c>
      <c r="H243" s="14" t="s">
        <v>1910</v>
      </c>
      <c r="I243" s="39" t="s">
        <v>1598</v>
      </c>
      <c r="J243" s="40" t="s">
        <v>3465</v>
      </c>
    </row>
    <row r="244" spans="1:10" x14ac:dyDescent="0.25">
      <c r="A244" s="8" t="s">
        <v>2897</v>
      </c>
      <c r="B244" s="46" t="str">
        <f>HYPERLINK(Table4[[#This Row],[Link]],Table4[[#This Row],[Pattern w/out Hyperlink]])</f>
        <v>Alphabet</v>
      </c>
      <c r="C244" s="39">
        <f t="shared" si="3"/>
        <v>4</v>
      </c>
      <c r="D244" s="39" t="s">
        <v>27</v>
      </c>
      <c r="E244" s="39" t="s">
        <v>1467</v>
      </c>
      <c r="F244" s="16">
        <v>52.75</v>
      </c>
      <c r="G244" s="16"/>
      <c r="H244" s="15" t="s">
        <v>2898</v>
      </c>
      <c r="I244" s="39" t="s">
        <v>1598</v>
      </c>
      <c r="J244" s="40" t="s">
        <v>3468</v>
      </c>
    </row>
    <row r="245" spans="1:10" x14ac:dyDescent="0.25">
      <c r="A245" s="8" t="s">
        <v>34</v>
      </c>
      <c r="B245" s="42" t="str">
        <f>HYPERLINK(Table4[[#This Row],[Link]],Table4[[#This Row],[Pattern w/out Hyperlink]])</f>
        <v>Ambiance</v>
      </c>
      <c r="C245" s="39">
        <f t="shared" si="3"/>
        <v>4</v>
      </c>
      <c r="D245" s="39" t="s">
        <v>26</v>
      </c>
      <c r="E245" s="39" t="s">
        <v>1467</v>
      </c>
      <c r="F245" s="16">
        <v>52.5</v>
      </c>
      <c r="G245" s="16"/>
      <c r="H245" s="14" t="s">
        <v>1084</v>
      </c>
      <c r="I245" s="39" t="s">
        <v>0</v>
      </c>
      <c r="J245" s="40" t="s">
        <v>3468</v>
      </c>
    </row>
    <row r="246" spans="1:10" x14ac:dyDescent="0.25">
      <c r="A246" s="8" t="s">
        <v>3136</v>
      </c>
      <c r="B246" s="42" t="str">
        <f>HYPERLINK(Table4[[#This Row],[Link]],Table4[[#This Row],[Pattern w/out Hyperlink]])</f>
        <v>Arbor</v>
      </c>
      <c r="C246" s="39">
        <f t="shared" si="3"/>
        <v>4</v>
      </c>
      <c r="D246" s="39" t="s">
        <v>22</v>
      </c>
      <c r="E246" s="39" t="s">
        <v>1467</v>
      </c>
      <c r="F246" s="16">
        <f>Table4[[#This Row],[USD Pricing]]*Exchange!$A$1</f>
        <v>45.5</v>
      </c>
      <c r="G246" s="16">
        <v>32.5</v>
      </c>
      <c r="H246" s="14" t="s">
        <v>3137</v>
      </c>
      <c r="I246" s="39" t="s">
        <v>0</v>
      </c>
      <c r="J246" s="40" t="s">
        <v>3477</v>
      </c>
    </row>
    <row r="247" spans="1:10" x14ac:dyDescent="0.25">
      <c r="A247" s="8" t="s">
        <v>4241</v>
      </c>
      <c r="B247" s="42" t="str">
        <f>HYPERLINK(Table4[[#This Row],[Link]],Table4[[#This Row],[Pattern w/out Hyperlink]])</f>
        <v>Arjuna</v>
      </c>
      <c r="C247" s="39">
        <f t="shared" si="3"/>
        <v>4</v>
      </c>
      <c r="D247" s="39" t="s">
        <v>2680</v>
      </c>
      <c r="E247" s="39" t="s">
        <v>1467</v>
      </c>
      <c r="F247" s="16">
        <f>Table4[[#This Row],[USD Pricing]]*Exchange!$A$1</f>
        <v>46.9</v>
      </c>
      <c r="G247" s="16">
        <v>33.5</v>
      </c>
      <c r="H247" s="14" t="s">
        <v>4242</v>
      </c>
      <c r="I247" s="39" t="s">
        <v>1598</v>
      </c>
      <c r="J247" s="40" t="s">
        <v>4243</v>
      </c>
    </row>
    <row r="248" spans="1:10" x14ac:dyDescent="0.25">
      <c r="A248" s="8" t="s">
        <v>65</v>
      </c>
      <c r="B248" s="46" t="str">
        <f>HYPERLINK(Table4[[#This Row],[Link]],Table4[[#This Row],[Pattern w/out Hyperlink]])</f>
        <v>Aspect</v>
      </c>
      <c r="C248" s="39">
        <f t="shared" si="3"/>
        <v>4</v>
      </c>
      <c r="D248" s="39" t="s">
        <v>27</v>
      </c>
      <c r="E248" s="39" t="s">
        <v>1467</v>
      </c>
      <c r="F248" s="16">
        <v>49</v>
      </c>
      <c r="G248" s="16"/>
      <c r="H248" s="15" t="s">
        <v>1336</v>
      </c>
      <c r="I248" s="39" t="s">
        <v>1598</v>
      </c>
      <c r="J248" s="40" t="s">
        <v>3468</v>
      </c>
    </row>
    <row r="249" spans="1:10" x14ac:dyDescent="0.25">
      <c r="A249" s="8" t="s">
        <v>72</v>
      </c>
      <c r="B249" s="42" t="str">
        <f>HYPERLINK(Table4[[#This Row],[Link]],Table4[[#This Row],[Pattern w/out Hyperlink]])</f>
        <v>Autobahn</v>
      </c>
      <c r="C249" s="39">
        <f t="shared" si="3"/>
        <v>4</v>
      </c>
      <c r="D249" s="39" t="s">
        <v>21</v>
      </c>
      <c r="E249" s="39" t="s">
        <v>1467</v>
      </c>
      <c r="F249" s="16">
        <v>52</v>
      </c>
      <c r="G249" s="16"/>
      <c r="H249" s="14" t="s">
        <v>2398</v>
      </c>
      <c r="I249" s="39" t="s">
        <v>1598</v>
      </c>
      <c r="J249" s="40" t="s">
        <v>3465</v>
      </c>
    </row>
    <row r="250" spans="1:10" x14ac:dyDescent="0.25">
      <c r="A250" s="8" t="s">
        <v>73</v>
      </c>
      <c r="B250" s="42" t="str">
        <f>HYPERLINK(Table4[[#This Row],[Link]],Table4[[#This Row],[Pattern w/out Hyperlink]])</f>
        <v>Avant</v>
      </c>
      <c r="C250" s="39">
        <f t="shared" si="3"/>
        <v>4</v>
      </c>
      <c r="D250" s="39" t="s">
        <v>22</v>
      </c>
      <c r="E250" s="39" t="s">
        <v>1467</v>
      </c>
      <c r="F250" s="16">
        <f>Table4[[#This Row],[USD Pricing]]*Exchange!$A$1</f>
        <v>51.730000000000004</v>
      </c>
      <c r="G250" s="16">
        <v>36.950000000000003</v>
      </c>
      <c r="H250" s="14" t="s">
        <v>1807</v>
      </c>
      <c r="I250" s="39" t="s">
        <v>1598</v>
      </c>
      <c r="J250" s="40" t="s">
        <v>3468</v>
      </c>
    </row>
    <row r="251" spans="1:10" ht="28.5" x14ac:dyDescent="0.25">
      <c r="A251" s="8" t="s">
        <v>3980</v>
      </c>
      <c r="B251" s="42" t="str">
        <f>HYPERLINK(Table4[[#This Row],[Link]],Table4[[#This Row],[Pattern w/out Hyperlink]])</f>
        <v>Ayano CV</v>
      </c>
      <c r="C251" s="39">
        <f t="shared" si="3"/>
        <v>4</v>
      </c>
      <c r="D251" s="39" t="s">
        <v>28</v>
      </c>
      <c r="E251" s="39" t="s">
        <v>1467</v>
      </c>
      <c r="F251" s="16">
        <f>Table4[[#This Row],[USD Pricing]]*Exchange!$A$1</f>
        <v>49.349999999999994</v>
      </c>
      <c r="G251" s="16">
        <v>35.25</v>
      </c>
      <c r="H251" s="8" t="s">
        <v>6860</v>
      </c>
      <c r="I251" s="39" t="s">
        <v>1598</v>
      </c>
      <c r="J251" s="40" t="s">
        <v>3948</v>
      </c>
    </row>
    <row r="252" spans="1:10" ht="28.5" x14ac:dyDescent="0.25">
      <c r="A252" s="8" t="s">
        <v>79</v>
      </c>
      <c r="B252" s="42" t="str">
        <f>HYPERLINK(Table4[[#This Row],[Link]],Table4[[#This Row],[Pattern w/out Hyperlink]])</f>
        <v>Balance</v>
      </c>
      <c r="C252" s="39">
        <f t="shared" si="3"/>
        <v>4</v>
      </c>
      <c r="D252" s="39" t="s">
        <v>24</v>
      </c>
      <c r="E252" s="39" t="s">
        <v>1467</v>
      </c>
      <c r="F252" s="16">
        <f>Table4[[#This Row],[USD Pricing]]*Exchange!$A$1</f>
        <v>47.53</v>
      </c>
      <c r="G252" s="16">
        <v>33.950000000000003</v>
      </c>
      <c r="H252" s="14" t="s">
        <v>2049</v>
      </c>
      <c r="I252" s="39" t="s">
        <v>0</v>
      </c>
      <c r="J252" s="40" t="s">
        <v>3487</v>
      </c>
    </row>
    <row r="253" spans="1:10" x14ac:dyDescent="0.25">
      <c r="A253" s="8" t="s">
        <v>3138</v>
      </c>
      <c r="B253" s="42" t="str">
        <f>HYPERLINK(Table4[[#This Row],[Link]],Table4[[#This Row],[Pattern w/out Hyperlink]])</f>
        <v>Bandwidth</v>
      </c>
      <c r="C253" s="39">
        <f t="shared" si="3"/>
        <v>4</v>
      </c>
      <c r="D253" s="39" t="s">
        <v>20</v>
      </c>
      <c r="E253" s="39" t="s">
        <v>1467</v>
      </c>
      <c r="F253" s="16">
        <f>Table4[[#This Row],[USD Pricing]]*Exchange!$A$1</f>
        <v>50.33</v>
      </c>
      <c r="G253" s="16">
        <v>35.950000000000003</v>
      </c>
      <c r="H253" s="14" t="s">
        <v>1291</v>
      </c>
      <c r="I253" s="39" t="s">
        <v>1598</v>
      </c>
      <c r="J253" s="40" t="s">
        <v>3468</v>
      </c>
    </row>
    <row r="254" spans="1:10" x14ac:dyDescent="0.25">
      <c r="A254" s="8" t="s">
        <v>4215</v>
      </c>
      <c r="B254" s="42" t="str">
        <f>HYPERLINK(Table4[[#This Row],[Link]],Table4[[#This Row],[Pattern w/out Hyperlink]])</f>
        <v>Baubles</v>
      </c>
      <c r="C254" s="39">
        <f t="shared" si="3"/>
        <v>4</v>
      </c>
      <c r="D254" s="39" t="s">
        <v>3628</v>
      </c>
      <c r="E254" s="39" t="s">
        <v>1467</v>
      </c>
      <c r="F254" s="16">
        <f>Table4[[#This Row],[USD Pricing]]*Exchange!$A$1</f>
        <v>46.199999999999996</v>
      </c>
      <c r="G254" s="16">
        <v>33</v>
      </c>
      <c r="H254" s="14" t="s">
        <v>4216</v>
      </c>
      <c r="I254" s="39" t="s">
        <v>5090</v>
      </c>
      <c r="J254" s="40" t="s">
        <v>3675</v>
      </c>
    </row>
    <row r="255" spans="1:10" x14ac:dyDescent="0.25">
      <c r="A255" s="8" t="s">
        <v>1670</v>
      </c>
      <c r="B255" s="42" t="str">
        <f>HYPERLINK(Table4[[#This Row],[Link]],Table4[[#This Row],[Pattern w/out Hyperlink]])</f>
        <v>Baxter</v>
      </c>
      <c r="C255" s="39">
        <f t="shared" si="3"/>
        <v>4</v>
      </c>
      <c r="D255" s="39" t="s">
        <v>21</v>
      </c>
      <c r="E255" s="39" t="s">
        <v>1467</v>
      </c>
      <c r="F255" s="16">
        <v>53</v>
      </c>
      <c r="G255" s="16"/>
      <c r="H255" s="14" t="s">
        <v>4718</v>
      </c>
      <c r="I255" s="39" t="s">
        <v>0</v>
      </c>
      <c r="J255" s="40" t="s">
        <v>3468</v>
      </c>
    </row>
    <row r="256" spans="1:10" x14ac:dyDescent="0.25">
      <c r="A256" s="8" t="s">
        <v>4599</v>
      </c>
      <c r="B256" s="42" t="str">
        <f>HYPERLINK(Table4[[#This Row],[Link]],Table4[[#This Row],[Pattern w/out Hyperlink]])</f>
        <v>Bouclé</v>
      </c>
      <c r="C256" s="39">
        <f t="shared" si="3"/>
        <v>4</v>
      </c>
      <c r="D256" s="39" t="s">
        <v>20</v>
      </c>
      <c r="E256" s="39" t="s">
        <v>1467</v>
      </c>
      <c r="F256" s="16">
        <f>Table4[[#This Row],[USD Pricing]]*Exchange!$A$1</f>
        <v>50.33</v>
      </c>
      <c r="G256" s="16">
        <v>35.950000000000003</v>
      </c>
      <c r="H256" s="14" t="s">
        <v>7311</v>
      </c>
      <c r="I256" s="39" t="s">
        <v>1598</v>
      </c>
      <c r="J256" s="40" t="s">
        <v>3468</v>
      </c>
    </row>
    <row r="257" spans="1:10" x14ac:dyDescent="0.25">
      <c r="A257" s="8" t="s">
        <v>150</v>
      </c>
      <c r="B257" s="42" t="str">
        <f>HYPERLINK(Table4[[#This Row],[Link]],Table4[[#This Row],[Pattern w/out Hyperlink]])</f>
        <v>Burkshire</v>
      </c>
      <c r="C257" s="39">
        <f t="shared" si="3"/>
        <v>4</v>
      </c>
      <c r="D257" s="39" t="s">
        <v>22</v>
      </c>
      <c r="E257" s="39" t="s">
        <v>1467</v>
      </c>
      <c r="F257" s="16">
        <f>Table4[[#This Row],[USD Pricing]]*Exchange!$A$1</f>
        <v>53.9</v>
      </c>
      <c r="G257" s="16">
        <v>38.5</v>
      </c>
      <c r="H257" s="14" t="s">
        <v>1811</v>
      </c>
      <c r="I257" s="39" t="s">
        <v>1598</v>
      </c>
      <c r="J257" s="40" t="s">
        <v>3468</v>
      </c>
    </row>
    <row r="258" spans="1:10" x14ac:dyDescent="0.25">
      <c r="A258" s="8" t="s">
        <v>152</v>
      </c>
      <c r="B258" s="42" t="str">
        <f>HYPERLINK(Table4[[#This Row],[Link]],Table4[[#This Row],[Pattern w/out Hyperlink]])</f>
        <v>Cadence</v>
      </c>
      <c r="C258" s="39">
        <f t="shared" ref="C258:C321" si="4">IF(F258&lt;=$L$1,$K$1,IF(AND(F258&gt;=$L$2,F258&lt;=$M$2),$K$2,IF(AND(F258&gt;=$L$3,F258&lt;=$M$3),$K$3,IF(AND(F258&gt;=$L$4,F258&lt;=$M$4),$K$4,IF(AND(F258&gt;=$L$5,F258&lt;=$M$5),$K$5,IF(AND(F258&gt;=$L$6,F258&lt;=$M$6),$K$6,IF(AND(F258&gt;=$L$7,F258&lt;=$M$7),$K$7,IF(AND(F258&gt;=$L$8,F258&lt;=$M$8),$K$8,IF(AND(F258&gt;$L$9,F258&lt;=$M$9),$K$9,IF(AND(F258&gt;=$L$10,F258&lt;=$M$10),$K$10,IF(AND(F258&gt;=$L$11,F258&lt;=$M$11),$K$11,IF(AND(F258&gt;=$L$12,F258&lt;=$M$12),$K$12,IF(AND(F258&gt;=$L$13,F258&lt;=$M$13),$K$13,IF(AND(F258&gt;=$L$14,F258&lt;=$M$14),$K$14,IF(AND(F258&gt;=$L$15,F258&lt;=$M$15),$K$15,IF(AND(F258&gt;=$L$16,F258&lt;=$M$16),$K$16,IF(AND(F258&gt;=$L$17,F258&lt;=$M$17),$K$17,IF(AND(F258&gt;=$L$18,F258&lt;=$M$18),$K$18,IF(AND(F258&gt;=$K$19,F258&gt;=$L$19),$M$19,IF(AND(F258&gt;=$L$19,F258&lt;=$M$19),$K$19,IF(AND(F258&gt;=$L$20,F258&lt;=$M$20),$K$20,IF(AND(F258&gt;=$L$21,F258&lt;=$M$21),$K$21,IF(AND(F258&gt;=$L$22,F258&lt;=$M$22),$K$22,IF(AND(F258&gt;=$L$23,F258&lt;=$M$23),$K$23,IF(AND(F258&gt;=$L$24,F258&lt;=$M$24),$K$24,IF(AND(F258&gt;=$L$25,F258&lt;=$M$25),$K$25,IF(AND(F258&gt;=$L$26,F258&lt;=$M$26),$K$26,IF(AND(F258&gt;=$L$27,F258&lt;=$M$27),$K$27,IF(AND(F258&gt;=$L$28,F258&lt;=$M$28),$K$28,IF(AND(F258&gt;=$L$29,F258&lt;=$M$29),$K$29))))))))))))))))))))))))))))))</f>
        <v>4</v>
      </c>
      <c r="D258" s="39" t="s">
        <v>23</v>
      </c>
      <c r="E258" s="39" t="s">
        <v>1467</v>
      </c>
      <c r="F258" s="16">
        <v>53.75</v>
      </c>
      <c r="G258" s="16"/>
      <c r="H258" s="14" t="s">
        <v>7785</v>
      </c>
      <c r="I258" s="39" t="s">
        <v>1598</v>
      </c>
      <c r="J258" s="39" t="s">
        <v>3468</v>
      </c>
    </row>
    <row r="259" spans="1:10" x14ac:dyDescent="0.25">
      <c r="A259" s="8" t="s">
        <v>4618</v>
      </c>
      <c r="B259" s="42" t="str">
        <f>HYPERLINK(Table4[[#This Row],[Link]],Table4[[#This Row],[Pattern w/out Hyperlink]])</f>
        <v>Capri</v>
      </c>
      <c r="C259" s="39">
        <f t="shared" si="4"/>
        <v>4</v>
      </c>
      <c r="D259" s="39" t="s">
        <v>26</v>
      </c>
      <c r="E259" s="39" t="s">
        <v>1467</v>
      </c>
      <c r="F259" s="16">
        <v>52.5</v>
      </c>
      <c r="G259" s="16"/>
      <c r="H259" s="14" t="s">
        <v>7715</v>
      </c>
      <c r="I259" s="39" t="s">
        <v>0</v>
      </c>
      <c r="J259" s="39" t="s">
        <v>3468</v>
      </c>
    </row>
    <row r="260" spans="1:10" ht="28.5" x14ac:dyDescent="0.25">
      <c r="A260" s="8" t="s">
        <v>166</v>
      </c>
      <c r="B260" s="42" t="str">
        <f>HYPERLINK(Table4[[#This Row],[Link]],Table4[[#This Row],[Pattern w/out Hyperlink]])</f>
        <v>Catwalk</v>
      </c>
      <c r="C260" s="39">
        <f t="shared" si="4"/>
        <v>4</v>
      </c>
      <c r="D260" s="39" t="s">
        <v>24</v>
      </c>
      <c r="E260" s="39" t="s">
        <v>1467</v>
      </c>
      <c r="F260" s="16">
        <f>Table4[[#This Row],[USD Pricing]]*Exchange!$A$1</f>
        <v>45.43</v>
      </c>
      <c r="G260" s="16">
        <v>32.450000000000003</v>
      </c>
      <c r="H260" s="14" t="s">
        <v>2053</v>
      </c>
      <c r="I260" s="39" t="s">
        <v>0</v>
      </c>
      <c r="J260" s="40" t="s">
        <v>3489</v>
      </c>
    </row>
    <row r="261" spans="1:10" x14ac:dyDescent="0.25">
      <c r="A261" s="8" t="s">
        <v>3412</v>
      </c>
      <c r="B261" s="42" t="str">
        <f>HYPERLINK(Table4[[#This Row],[Link]],Table4[[#This Row],[Pattern w/out Hyperlink]])</f>
        <v>Channel | Channel 2.0</v>
      </c>
      <c r="C261" s="39">
        <f t="shared" si="4"/>
        <v>4</v>
      </c>
      <c r="D261" s="39" t="s">
        <v>22</v>
      </c>
      <c r="E261" s="39" t="s">
        <v>1467</v>
      </c>
      <c r="F261" s="16">
        <f>Table4[[#This Row],[USD Pricing]]*Exchange!$A$1</f>
        <v>53.9</v>
      </c>
      <c r="G261" s="16">
        <v>38.5</v>
      </c>
      <c r="H261" s="14" t="s">
        <v>1813</v>
      </c>
      <c r="I261" s="39" t="s">
        <v>0</v>
      </c>
      <c r="J261" s="40" t="s">
        <v>3477</v>
      </c>
    </row>
    <row r="262" spans="1:10" x14ac:dyDescent="0.25">
      <c r="A262" s="8" t="s">
        <v>182</v>
      </c>
      <c r="B262" s="42" t="str">
        <f>HYPERLINK(Table4[[#This Row],[Link]],Table4[[#This Row],[Pattern w/out Hyperlink]])</f>
        <v>Chequers</v>
      </c>
      <c r="C262" s="39">
        <f t="shared" si="4"/>
        <v>4</v>
      </c>
      <c r="D262" s="39" t="s">
        <v>24</v>
      </c>
      <c r="E262" s="39" t="s">
        <v>1467</v>
      </c>
      <c r="F262" s="16">
        <f>Table4[[#This Row],[USD Pricing]]*Exchange!$A$1</f>
        <v>53.13</v>
      </c>
      <c r="G262" s="16">
        <v>37.950000000000003</v>
      </c>
      <c r="H262" s="14" t="s">
        <v>2055</v>
      </c>
      <c r="I262" s="39" t="s">
        <v>0</v>
      </c>
      <c r="J262" s="40" t="s">
        <v>3465</v>
      </c>
    </row>
    <row r="263" spans="1:10" ht="28.5" x14ac:dyDescent="0.25">
      <c r="A263" s="8" t="s">
        <v>3982</v>
      </c>
      <c r="B263" s="42" t="str">
        <f>HYPERLINK(Table4[[#This Row],[Link]],Table4[[#This Row],[Pattern w/out Hyperlink]])</f>
        <v>Chimera CV</v>
      </c>
      <c r="C263" s="39">
        <f t="shared" si="4"/>
        <v>4</v>
      </c>
      <c r="D263" s="39" t="s">
        <v>28</v>
      </c>
      <c r="E263" s="39" t="s">
        <v>1467</v>
      </c>
      <c r="F263" s="16">
        <f>Table4[[#This Row],[USD Pricing]]*Exchange!$A$1</f>
        <v>49.349999999999994</v>
      </c>
      <c r="G263" s="16">
        <v>35.25</v>
      </c>
      <c r="H263" s="8" t="s">
        <v>6864</v>
      </c>
      <c r="I263" s="39" t="s">
        <v>1598</v>
      </c>
      <c r="J263" s="40" t="s">
        <v>3948</v>
      </c>
    </row>
    <row r="264" spans="1:10" ht="28.5" x14ac:dyDescent="0.25">
      <c r="A264" s="8" t="s">
        <v>189</v>
      </c>
      <c r="B264" s="42" t="str">
        <f>HYPERLINK(Table4[[#This Row],[Link]],Table4[[#This Row],[Pattern w/out Hyperlink]])</f>
        <v>Cirque</v>
      </c>
      <c r="C264" s="39">
        <f t="shared" si="4"/>
        <v>4</v>
      </c>
      <c r="D264" s="39" t="s">
        <v>24</v>
      </c>
      <c r="E264" s="39" t="s">
        <v>1467</v>
      </c>
      <c r="F264" s="16">
        <f>Table4[[#This Row],[USD Pricing]]*Exchange!$A$1</f>
        <v>45.43</v>
      </c>
      <c r="G264" s="16">
        <v>32.450000000000003</v>
      </c>
      <c r="H264" s="14" t="s">
        <v>2056</v>
      </c>
      <c r="I264" s="39" t="s">
        <v>0</v>
      </c>
      <c r="J264" s="40" t="s">
        <v>3489</v>
      </c>
    </row>
    <row r="265" spans="1:10" x14ac:dyDescent="0.25">
      <c r="A265" s="8" t="s">
        <v>3414</v>
      </c>
      <c r="B265" s="42" t="str">
        <f>HYPERLINK(Table4[[#This Row],[Link]],Table4[[#This Row],[Pattern w/out Hyperlink]])</f>
        <v>Citadel | Citadel 2.0</v>
      </c>
      <c r="C265" s="39">
        <f t="shared" si="4"/>
        <v>4</v>
      </c>
      <c r="D265" s="39" t="s">
        <v>22</v>
      </c>
      <c r="E265" s="39" t="s">
        <v>1467</v>
      </c>
      <c r="F265" s="16">
        <f>Table4[[#This Row],[USD Pricing]]*Exchange!$A$1</f>
        <v>46.83</v>
      </c>
      <c r="G265" s="16">
        <v>33.450000000000003</v>
      </c>
      <c r="H265" s="14" t="s">
        <v>1816</v>
      </c>
      <c r="I265" s="39" t="s">
        <v>1598</v>
      </c>
      <c r="J265" s="40" t="s">
        <v>3468</v>
      </c>
    </row>
    <row r="266" spans="1:10" x14ac:dyDescent="0.25">
      <c r="A266" s="8" t="s">
        <v>4620</v>
      </c>
      <c r="B266" s="42" t="str">
        <f>HYPERLINK(Table4[[#This Row],[Link]],Table4[[#This Row],[Pattern w/out Hyperlink]])</f>
        <v>Cloud Nine</v>
      </c>
      <c r="C266" s="39">
        <f t="shared" si="4"/>
        <v>4</v>
      </c>
      <c r="D266" s="39" t="s">
        <v>21</v>
      </c>
      <c r="E266" s="39" t="s">
        <v>1467</v>
      </c>
      <c r="F266" s="16">
        <v>55</v>
      </c>
      <c r="G266" s="16"/>
      <c r="H266" s="14" t="s">
        <v>4766</v>
      </c>
      <c r="I266" s="39" t="s">
        <v>1598</v>
      </c>
      <c r="J266" s="40" t="s">
        <v>3468</v>
      </c>
    </row>
    <row r="267" spans="1:10" x14ac:dyDescent="0.25">
      <c r="A267" s="8" t="s">
        <v>3416</v>
      </c>
      <c r="B267" s="42" t="str">
        <f>HYPERLINK(Table4[[#This Row],[Link]],Table4[[#This Row],[Pattern w/out Hyperlink]])</f>
        <v>Connect | Connect 2.0</v>
      </c>
      <c r="C267" s="39">
        <f t="shared" si="4"/>
        <v>4</v>
      </c>
      <c r="D267" s="39" t="s">
        <v>22</v>
      </c>
      <c r="E267" s="39" t="s">
        <v>1467</v>
      </c>
      <c r="F267" s="16">
        <f>Table4[[#This Row],[USD Pricing]]*Exchange!$A$1</f>
        <v>45.5</v>
      </c>
      <c r="G267" s="16">
        <v>32.5</v>
      </c>
      <c r="H267" s="14" t="s">
        <v>1818</v>
      </c>
      <c r="I267" s="39" t="s">
        <v>0</v>
      </c>
      <c r="J267" s="40" t="s">
        <v>3477</v>
      </c>
    </row>
    <row r="268" spans="1:10" x14ac:dyDescent="0.25">
      <c r="A268" s="8" t="s">
        <v>4778</v>
      </c>
      <c r="B268" s="42" t="str">
        <f>HYPERLINK(Table4[[#This Row],[Link]],Table4[[#This Row],[Pattern w/out Hyperlink]])</f>
        <v>Crepon</v>
      </c>
      <c r="C268" s="39">
        <f t="shared" si="4"/>
        <v>4</v>
      </c>
      <c r="D268" s="39" t="s">
        <v>21</v>
      </c>
      <c r="E268" s="39" t="s">
        <v>1467</v>
      </c>
      <c r="F268" s="16">
        <v>48</v>
      </c>
      <c r="G268" s="16"/>
      <c r="H268" s="14" t="s">
        <v>4779</v>
      </c>
      <c r="I268" s="39" t="s">
        <v>1598</v>
      </c>
      <c r="J268" s="40" t="s">
        <v>3468</v>
      </c>
    </row>
    <row r="269" spans="1:10" x14ac:dyDescent="0.25">
      <c r="A269" s="8" t="s">
        <v>3418</v>
      </c>
      <c r="B269" s="42" t="str">
        <f>HYPERLINK(Table4[[#This Row],[Link]],Table4[[#This Row],[Pattern w/out Hyperlink]])</f>
        <v>Criss Cross | Criss Cross 2.0</v>
      </c>
      <c r="C269" s="39">
        <f t="shared" si="4"/>
        <v>4</v>
      </c>
      <c r="D269" s="39" t="s">
        <v>22</v>
      </c>
      <c r="E269" s="39" t="s">
        <v>1467</v>
      </c>
      <c r="F269" s="16">
        <f>Table4[[#This Row],[USD Pricing]]*Exchange!$A$1</f>
        <v>48.3</v>
      </c>
      <c r="G269" s="16">
        <v>34.5</v>
      </c>
      <c r="H269" s="14" t="s">
        <v>1821</v>
      </c>
      <c r="I269" s="39" t="s">
        <v>0</v>
      </c>
      <c r="J269" s="40" t="s">
        <v>3477</v>
      </c>
    </row>
    <row r="270" spans="1:10" x14ac:dyDescent="0.25">
      <c r="A270" s="8" t="s">
        <v>237</v>
      </c>
      <c r="B270" s="42" t="str">
        <f>HYPERLINK(Table4[[#This Row],[Link]],Table4[[#This Row],[Pattern w/out Hyperlink]])</f>
        <v>Dakar</v>
      </c>
      <c r="C270" s="39">
        <f t="shared" si="4"/>
        <v>4</v>
      </c>
      <c r="D270" s="39" t="s">
        <v>21</v>
      </c>
      <c r="E270" s="39" t="s">
        <v>1467</v>
      </c>
      <c r="F270" s="16">
        <v>52</v>
      </c>
      <c r="G270" s="16"/>
      <c r="H270" s="14" t="s">
        <v>1206</v>
      </c>
      <c r="I270" s="39" t="s">
        <v>1598</v>
      </c>
      <c r="J270" s="40" t="s">
        <v>3465</v>
      </c>
    </row>
    <row r="271" spans="1:10" x14ac:dyDescent="0.25">
      <c r="A271" s="8" t="s">
        <v>237</v>
      </c>
      <c r="B271" s="42" t="str">
        <f>HYPERLINK(Table4[[#This Row],[Link]],Table4[[#This Row],[Pattern w/out Hyperlink]])</f>
        <v>Dakar</v>
      </c>
      <c r="C271" s="39">
        <f t="shared" si="4"/>
        <v>4</v>
      </c>
      <c r="D271" s="39" t="s">
        <v>3628</v>
      </c>
      <c r="E271" s="39" t="s">
        <v>1467</v>
      </c>
      <c r="F271" s="16">
        <f>Table4[[#This Row],[USD Pricing]]*Exchange!$A$1</f>
        <v>51.8</v>
      </c>
      <c r="G271" s="16">
        <v>37</v>
      </c>
      <c r="H271" s="14" t="s">
        <v>3702</v>
      </c>
      <c r="I271" s="39" t="s">
        <v>1598</v>
      </c>
      <c r="J271" s="40" t="s">
        <v>3675</v>
      </c>
    </row>
    <row r="272" spans="1:10" x14ac:dyDescent="0.25">
      <c r="A272" s="8" t="s">
        <v>238</v>
      </c>
      <c r="B272" s="42" t="str">
        <f>HYPERLINK(Table4[[#This Row],[Link]],Table4[[#This Row],[Pattern w/out Hyperlink]])</f>
        <v>Dakota</v>
      </c>
      <c r="C272" s="39">
        <f t="shared" si="4"/>
        <v>4</v>
      </c>
      <c r="D272" s="39" t="s">
        <v>26</v>
      </c>
      <c r="E272" s="39" t="s">
        <v>1467</v>
      </c>
      <c r="F272" s="16">
        <v>48.75</v>
      </c>
      <c r="G272" s="16"/>
      <c r="H272" s="14" t="s">
        <v>1109</v>
      </c>
      <c r="I272" s="39" t="s">
        <v>1598</v>
      </c>
      <c r="J272" s="40" t="s">
        <v>3468</v>
      </c>
    </row>
    <row r="273" spans="1:10" x14ac:dyDescent="0.25">
      <c r="A273" s="8" t="s">
        <v>239</v>
      </c>
      <c r="B273" s="42" t="str">
        <f>HYPERLINK(Table4[[#This Row],[Link]],Table4[[#This Row],[Pattern w/out Hyperlink]])</f>
        <v>Dakota 2</v>
      </c>
      <c r="C273" s="39">
        <f t="shared" si="4"/>
        <v>4</v>
      </c>
      <c r="D273" s="39" t="s">
        <v>26</v>
      </c>
      <c r="E273" s="39" t="s">
        <v>1467</v>
      </c>
      <c r="F273" s="16">
        <v>48.75</v>
      </c>
      <c r="G273" s="16"/>
      <c r="H273" s="14" t="s">
        <v>1078</v>
      </c>
      <c r="I273" s="39" t="s">
        <v>1598</v>
      </c>
      <c r="J273" s="40" t="s">
        <v>3468</v>
      </c>
    </row>
    <row r="274" spans="1:10" x14ac:dyDescent="0.25">
      <c r="A274" s="8" t="s">
        <v>8539</v>
      </c>
      <c r="B274" s="42" t="str">
        <f>HYPERLINK(Table4[[#This Row],[Link]],Table4[[#This Row],[Pattern w/out Hyperlink]])</f>
        <v>Decoy</v>
      </c>
      <c r="C274" s="39">
        <f t="shared" si="4"/>
        <v>4</v>
      </c>
      <c r="D274" s="39" t="s">
        <v>8491</v>
      </c>
      <c r="E274" s="39" t="s">
        <v>1467</v>
      </c>
      <c r="F274" s="16">
        <v>51</v>
      </c>
      <c r="G274" s="16"/>
      <c r="H274" s="14" t="s">
        <v>8540</v>
      </c>
      <c r="I274" s="39" t="s">
        <v>1598</v>
      </c>
      <c r="J274" s="39" t="s">
        <v>3468</v>
      </c>
    </row>
    <row r="275" spans="1:10" x14ac:dyDescent="0.25">
      <c r="A275" s="8" t="s">
        <v>257</v>
      </c>
      <c r="B275" s="42" t="str">
        <f>HYPERLINK(Table4[[#This Row],[Link]],Table4[[#This Row],[Pattern w/out Hyperlink]])</f>
        <v>Drifter</v>
      </c>
      <c r="C275" s="39">
        <f t="shared" si="4"/>
        <v>4</v>
      </c>
      <c r="D275" s="39" t="s">
        <v>26</v>
      </c>
      <c r="E275" s="39" t="s">
        <v>1467</v>
      </c>
      <c r="F275" s="16">
        <v>47.95</v>
      </c>
      <c r="G275" s="16"/>
      <c r="H275" s="14" t="s">
        <v>1079</v>
      </c>
      <c r="I275" s="39" t="s">
        <v>1598</v>
      </c>
      <c r="J275" s="40" t="s">
        <v>3500</v>
      </c>
    </row>
    <row r="276" spans="1:10" x14ac:dyDescent="0.25">
      <c r="A276" s="8" t="s">
        <v>258</v>
      </c>
      <c r="B276" s="42" t="str">
        <f>HYPERLINK(Table4[[#This Row],[Link]],Table4[[#This Row],[Pattern w/out Hyperlink]])</f>
        <v>Drizzle</v>
      </c>
      <c r="C276" s="39">
        <f t="shared" si="4"/>
        <v>4</v>
      </c>
      <c r="D276" s="39" t="s">
        <v>21</v>
      </c>
      <c r="E276" s="39" t="s">
        <v>1467</v>
      </c>
      <c r="F276" s="16">
        <v>53</v>
      </c>
      <c r="G276" s="16"/>
      <c r="H276" s="14" t="s">
        <v>1208</v>
      </c>
      <c r="I276" s="39" t="s">
        <v>1598</v>
      </c>
      <c r="J276" s="40" t="s">
        <v>3468</v>
      </c>
    </row>
    <row r="277" spans="1:10" x14ac:dyDescent="0.25">
      <c r="A277" s="8" t="s">
        <v>261</v>
      </c>
      <c r="B277" s="42" t="str">
        <f>HYPERLINK(Table4[[#This Row],[Link]],Table4[[#This Row],[Pattern w/out Hyperlink]])</f>
        <v>Dupioni</v>
      </c>
      <c r="C277" s="39">
        <f t="shared" si="4"/>
        <v>4</v>
      </c>
      <c r="D277" s="39" t="s">
        <v>21</v>
      </c>
      <c r="E277" s="39" t="s">
        <v>1467</v>
      </c>
      <c r="F277" s="16">
        <v>48</v>
      </c>
      <c r="G277" s="16"/>
      <c r="H277" s="14" t="s">
        <v>2413</v>
      </c>
      <c r="I277" s="39" t="s">
        <v>1598</v>
      </c>
      <c r="J277" s="40" t="s">
        <v>3468</v>
      </c>
    </row>
    <row r="278" spans="1:10" x14ac:dyDescent="0.25">
      <c r="A278" s="8" t="s">
        <v>268</v>
      </c>
      <c r="B278" s="42" t="str">
        <f>HYPERLINK(Table4[[#This Row],[Link]],Table4[[#This Row],[Pattern w/out Hyperlink]])</f>
        <v>Echo</v>
      </c>
      <c r="C278" s="39">
        <f t="shared" si="4"/>
        <v>4</v>
      </c>
      <c r="D278" s="39" t="s">
        <v>20</v>
      </c>
      <c r="E278" s="39" t="s">
        <v>1467</v>
      </c>
      <c r="F278" s="16">
        <f>Table4[[#This Row],[USD Pricing]]*Exchange!$A$1</f>
        <v>48.93</v>
      </c>
      <c r="G278" s="16">
        <v>34.950000000000003</v>
      </c>
      <c r="H278" s="14" t="s">
        <v>7313</v>
      </c>
      <c r="I278" s="39" t="s">
        <v>1598</v>
      </c>
      <c r="J278" s="40" t="s">
        <v>3468</v>
      </c>
    </row>
    <row r="279" spans="1:10" x14ac:dyDescent="0.25">
      <c r="A279" s="8" t="s">
        <v>3714</v>
      </c>
      <c r="B279" s="42" t="str">
        <f>HYPERLINK(Table4[[#This Row],[Link]],Table4[[#This Row],[Pattern w/out Hyperlink]])</f>
        <v>Eclat</v>
      </c>
      <c r="C279" s="39">
        <f t="shared" si="4"/>
        <v>4</v>
      </c>
      <c r="D279" s="39" t="s">
        <v>3628</v>
      </c>
      <c r="E279" s="39" t="s">
        <v>1467</v>
      </c>
      <c r="F279" s="16">
        <f>Table4[[#This Row],[USD Pricing]]*Exchange!$A$1</f>
        <v>54.599999999999994</v>
      </c>
      <c r="G279" s="16">
        <v>39</v>
      </c>
      <c r="H279" s="14" t="s">
        <v>3715</v>
      </c>
      <c r="I279" s="39" t="s">
        <v>5090</v>
      </c>
      <c r="J279" s="40" t="s">
        <v>3675</v>
      </c>
    </row>
    <row r="280" spans="1:10" x14ac:dyDescent="0.25">
      <c r="A280" s="8" t="s">
        <v>280</v>
      </c>
      <c r="B280" s="42" t="str">
        <f>HYPERLINK(Table4[[#This Row],[Link]],Table4[[#This Row],[Pattern w/out Hyperlink]])</f>
        <v>Empress</v>
      </c>
      <c r="C280" s="39">
        <f t="shared" si="4"/>
        <v>4</v>
      </c>
      <c r="D280" s="39" t="s">
        <v>26</v>
      </c>
      <c r="E280" s="39" t="s">
        <v>1467</v>
      </c>
      <c r="F280" s="16">
        <v>46.95</v>
      </c>
      <c r="G280" s="16"/>
      <c r="H280" s="14" t="s">
        <v>1081</v>
      </c>
      <c r="I280" s="39" t="s">
        <v>1598</v>
      </c>
      <c r="J280" s="40" t="s">
        <v>3468</v>
      </c>
    </row>
    <row r="281" spans="1:10" x14ac:dyDescent="0.25">
      <c r="A281" s="8" t="s">
        <v>7720</v>
      </c>
      <c r="B281" s="42" t="str">
        <f>HYPERLINK(Table4[[#This Row],[Link]],Table4[[#This Row],[Pattern w/out Hyperlink]])</f>
        <v>Empress 2</v>
      </c>
      <c r="C281" s="39">
        <f t="shared" si="4"/>
        <v>4</v>
      </c>
      <c r="D281" s="39" t="s">
        <v>26</v>
      </c>
      <c r="E281" s="39" t="s">
        <v>1467</v>
      </c>
      <c r="F281" s="16">
        <v>46.95</v>
      </c>
      <c r="G281" s="16"/>
      <c r="H281" s="14" t="s">
        <v>7721</v>
      </c>
      <c r="I281" s="39" t="s">
        <v>1598</v>
      </c>
      <c r="J281" s="39" t="s">
        <v>3468</v>
      </c>
    </row>
    <row r="282" spans="1:10" x14ac:dyDescent="0.25">
      <c r="A282" s="8" t="s">
        <v>3717</v>
      </c>
      <c r="B282" s="42" t="str">
        <f>HYPERLINK(Table4[[#This Row],[Link]],Table4[[#This Row],[Pattern w/out Hyperlink]])</f>
        <v>Emu</v>
      </c>
      <c r="C282" s="39">
        <f t="shared" si="4"/>
        <v>4</v>
      </c>
      <c r="D282" s="39" t="s">
        <v>3628</v>
      </c>
      <c r="E282" s="39" t="s">
        <v>1467</v>
      </c>
      <c r="F282" s="16">
        <f>Table4[[#This Row],[USD Pricing]]*Exchange!$A$1</f>
        <v>54.599999999999994</v>
      </c>
      <c r="G282" s="16">
        <v>39</v>
      </c>
      <c r="H282" s="14" t="s">
        <v>3718</v>
      </c>
      <c r="I282" s="39" t="s">
        <v>5090</v>
      </c>
      <c r="J282" s="40" t="s">
        <v>3465</v>
      </c>
    </row>
    <row r="283" spans="1:10" x14ac:dyDescent="0.25">
      <c r="A283" s="8" t="s">
        <v>8073</v>
      </c>
      <c r="B283" s="42" t="str">
        <f>HYPERLINK(Table4[[#This Row],[Link]],Table4[[#This Row],[Pattern w/out Hyperlink]])</f>
        <v>Enduratex Chainmaille</v>
      </c>
      <c r="C283" s="39">
        <f t="shared" si="4"/>
        <v>4</v>
      </c>
      <c r="D283" s="39" t="s">
        <v>2721</v>
      </c>
      <c r="E283" s="39" t="s">
        <v>1467</v>
      </c>
      <c r="F283" s="16">
        <v>51.26</v>
      </c>
      <c r="G283" s="16"/>
      <c r="H283" s="14" t="s">
        <v>8074</v>
      </c>
      <c r="I283" s="39" t="s">
        <v>0</v>
      </c>
      <c r="J283" s="39" t="s">
        <v>3468</v>
      </c>
    </row>
    <row r="284" spans="1:10" x14ac:dyDescent="0.25">
      <c r="A284" s="8" t="s">
        <v>8087</v>
      </c>
      <c r="B284" s="42" t="str">
        <f>HYPERLINK(Table4[[#This Row],[Link]],Table4[[#This Row],[Pattern w/out Hyperlink]])</f>
        <v>Enduratex Vaquero</v>
      </c>
      <c r="C284" s="39">
        <f t="shared" si="4"/>
        <v>4</v>
      </c>
      <c r="D284" s="39" t="s">
        <v>2721</v>
      </c>
      <c r="E284" s="39" t="s">
        <v>1467</v>
      </c>
      <c r="F284" s="16">
        <v>46.76</v>
      </c>
      <c r="G284" s="16"/>
      <c r="H284" s="14" t="s">
        <v>8088</v>
      </c>
      <c r="I284" s="39" t="s">
        <v>1598</v>
      </c>
      <c r="J284" s="39" t="s">
        <v>3468</v>
      </c>
    </row>
    <row r="285" spans="1:10" x14ac:dyDescent="0.25">
      <c r="A285" s="8" t="s">
        <v>309</v>
      </c>
      <c r="B285" s="42" t="str">
        <f>HYPERLINK(Table4[[#This Row],[Link]],Table4[[#This Row],[Pattern w/out Hyperlink]])</f>
        <v>English Pub</v>
      </c>
      <c r="C285" s="39">
        <f t="shared" si="4"/>
        <v>4</v>
      </c>
      <c r="D285" s="39" t="s">
        <v>22</v>
      </c>
      <c r="E285" s="39" t="s">
        <v>1467</v>
      </c>
      <c r="F285" s="16">
        <f>Table4[[#This Row],[USD Pricing]]*Exchange!$A$1</f>
        <v>53.9</v>
      </c>
      <c r="G285" s="16">
        <v>38.5</v>
      </c>
      <c r="H285" s="14" t="s">
        <v>1825</v>
      </c>
      <c r="I285" s="39" t="s">
        <v>1598</v>
      </c>
      <c r="J285" s="40" t="s">
        <v>3468</v>
      </c>
    </row>
    <row r="286" spans="1:10" x14ac:dyDescent="0.25">
      <c r="A286" s="8" t="s">
        <v>309</v>
      </c>
      <c r="B286" s="42" t="str">
        <f>HYPERLINK(Table4[[#This Row],[Link]],Table4[[#This Row],[Pattern w/out Hyperlink]])</f>
        <v>English Pub</v>
      </c>
      <c r="C286" s="39">
        <f t="shared" si="4"/>
        <v>4</v>
      </c>
      <c r="D286" s="39" t="s">
        <v>2721</v>
      </c>
      <c r="E286" s="39" t="s">
        <v>1467</v>
      </c>
      <c r="F286" s="16">
        <v>46.15</v>
      </c>
      <c r="G286" s="16"/>
      <c r="H286" s="14" t="s">
        <v>2693</v>
      </c>
      <c r="I286" s="39" t="s">
        <v>1598</v>
      </c>
      <c r="J286" s="40" t="s">
        <v>3468</v>
      </c>
    </row>
    <row r="287" spans="1:10" ht="28.5" x14ac:dyDescent="0.25">
      <c r="A287" s="8" t="s">
        <v>328</v>
      </c>
      <c r="B287" s="42" t="str">
        <f>HYPERLINK(Table4[[#This Row],[Link]],Table4[[#This Row],[Pattern w/out Hyperlink]])</f>
        <v>Essence</v>
      </c>
      <c r="C287" s="39">
        <f t="shared" si="4"/>
        <v>4</v>
      </c>
      <c r="D287" s="39" t="s">
        <v>24</v>
      </c>
      <c r="E287" s="39" t="s">
        <v>1467</v>
      </c>
      <c r="F287" s="16">
        <f>Table4[[#This Row],[USD Pricing]]*Exchange!$A$1</f>
        <v>46.83</v>
      </c>
      <c r="G287" s="16">
        <v>33.450000000000003</v>
      </c>
      <c r="H287" s="14" t="s">
        <v>2058</v>
      </c>
      <c r="I287" s="39" t="s">
        <v>1598</v>
      </c>
      <c r="J287" s="40" t="s">
        <v>3487</v>
      </c>
    </row>
    <row r="288" spans="1:10" x14ac:dyDescent="0.25">
      <c r="A288" s="8" t="s">
        <v>329</v>
      </c>
      <c r="B288" s="42" t="str">
        <f>HYPERLINK(Table4[[#This Row],[Link]],Table4[[#This Row],[Pattern w/out Hyperlink]])</f>
        <v>Essential</v>
      </c>
      <c r="C288" s="39">
        <f t="shared" si="4"/>
        <v>4</v>
      </c>
      <c r="D288" s="39" t="s">
        <v>3628</v>
      </c>
      <c r="E288" s="39" t="s">
        <v>1467</v>
      </c>
      <c r="F288" s="16">
        <f>Table4[[#This Row],[USD Pricing]]*Exchange!$A$1</f>
        <v>54.599999999999994</v>
      </c>
      <c r="G288" s="16">
        <v>39</v>
      </c>
      <c r="H288" s="14" t="s">
        <v>3719</v>
      </c>
      <c r="I288" s="39" t="s">
        <v>1598</v>
      </c>
      <c r="J288" s="40" t="s">
        <v>3674</v>
      </c>
    </row>
    <row r="289" spans="1:10" x14ac:dyDescent="0.25">
      <c r="A289" s="8" t="s">
        <v>3984</v>
      </c>
      <c r="B289" s="42" t="str">
        <f>HYPERLINK(Table4[[#This Row],[Link]],Table4[[#This Row],[Pattern w/out Hyperlink]])</f>
        <v>Essex Uph</v>
      </c>
      <c r="C289" s="39">
        <f t="shared" si="4"/>
        <v>4</v>
      </c>
      <c r="D289" s="39" t="s">
        <v>28</v>
      </c>
      <c r="E289" s="39" t="s">
        <v>1467</v>
      </c>
      <c r="F289" s="16">
        <f>Table4[[#This Row],[USD Pricing]]*Exchange!$A$1</f>
        <v>46.41</v>
      </c>
      <c r="G289" s="16">
        <v>33.15</v>
      </c>
      <c r="H289" s="8" t="s">
        <v>6866</v>
      </c>
      <c r="I289" s="39" t="s">
        <v>1598</v>
      </c>
      <c r="J289" s="40" t="s">
        <v>3468</v>
      </c>
    </row>
    <row r="290" spans="1:10" x14ac:dyDescent="0.25">
      <c r="A290" s="8" t="s">
        <v>7828</v>
      </c>
      <c r="B290" s="42" t="str">
        <f>HYPERLINK(Table4[[#This Row],[Link]],Table4[[#This Row],[Pattern w/out Hyperlink]])</f>
        <v>Ether</v>
      </c>
      <c r="C290" s="39">
        <f t="shared" si="4"/>
        <v>4</v>
      </c>
      <c r="D290" s="39" t="s">
        <v>3628</v>
      </c>
      <c r="E290" s="39" t="s">
        <v>1467</v>
      </c>
      <c r="F290" s="16">
        <f>Table4[[#This Row],[USD Pricing]]*Exchange!$A$1</f>
        <v>47.599999999999994</v>
      </c>
      <c r="G290" s="16">
        <v>34</v>
      </c>
      <c r="H290" s="14" t="s">
        <v>7829</v>
      </c>
      <c r="I290" s="39" t="s">
        <v>1598</v>
      </c>
      <c r="J290" s="39" t="s">
        <v>3468</v>
      </c>
    </row>
    <row r="291" spans="1:10" x14ac:dyDescent="0.25">
      <c r="A291" s="8" t="s">
        <v>332</v>
      </c>
      <c r="B291" s="42" t="str">
        <f>HYPERLINK(Table4[[#This Row],[Link]],Table4[[#This Row],[Pattern w/out Hyperlink]])</f>
        <v>Evolution</v>
      </c>
      <c r="C291" s="39">
        <f t="shared" si="4"/>
        <v>4</v>
      </c>
      <c r="D291" s="39" t="s">
        <v>21</v>
      </c>
      <c r="E291" s="39" t="s">
        <v>1467</v>
      </c>
      <c r="F291" s="16">
        <v>51</v>
      </c>
      <c r="G291" s="16"/>
      <c r="H291" s="14" t="s">
        <v>2414</v>
      </c>
      <c r="I291" s="39" t="s">
        <v>1598</v>
      </c>
      <c r="J291" s="40" t="s">
        <v>3465</v>
      </c>
    </row>
    <row r="292" spans="1:10" x14ac:dyDescent="0.25">
      <c r="A292" s="8" t="s">
        <v>8567</v>
      </c>
      <c r="B292" s="42" t="str">
        <f>HYPERLINK(Table4[[#This Row],[Link]],Table4[[#This Row],[Pattern w/out Hyperlink]])</f>
        <v>Fine Grain</v>
      </c>
      <c r="C292" s="39">
        <f t="shared" si="4"/>
        <v>4</v>
      </c>
      <c r="D292" s="39" t="s">
        <v>8491</v>
      </c>
      <c r="E292" s="39" t="s">
        <v>1467</v>
      </c>
      <c r="F292" s="16">
        <v>55</v>
      </c>
      <c r="G292" s="16"/>
      <c r="H292" s="14" t="s">
        <v>8568</v>
      </c>
      <c r="I292" s="39" t="s">
        <v>1598</v>
      </c>
      <c r="J292" s="39" t="s">
        <v>3465</v>
      </c>
    </row>
    <row r="293" spans="1:10" x14ac:dyDescent="0.25">
      <c r="A293" s="8" t="s">
        <v>349</v>
      </c>
      <c r="B293" s="42" t="str">
        <f>HYPERLINK(Table4[[#This Row],[Link]],Table4[[#This Row],[Pattern w/out Hyperlink]])</f>
        <v>Flanders</v>
      </c>
      <c r="C293" s="39">
        <f t="shared" si="4"/>
        <v>4</v>
      </c>
      <c r="D293" s="39" t="s">
        <v>22</v>
      </c>
      <c r="E293" s="39" t="s">
        <v>1467</v>
      </c>
      <c r="F293" s="16">
        <f>Table4[[#This Row],[USD Pricing]]*Exchange!$A$1</f>
        <v>48.93</v>
      </c>
      <c r="G293" s="16">
        <v>34.950000000000003</v>
      </c>
      <c r="H293" s="14" t="s">
        <v>1832</v>
      </c>
      <c r="I293" s="39" t="s">
        <v>0</v>
      </c>
      <c r="J293" s="40" t="s">
        <v>3477</v>
      </c>
    </row>
    <row r="294" spans="1:10" x14ac:dyDescent="0.25">
      <c r="A294" s="8" t="s">
        <v>359</v>
      </c>
      <c r="B294" s="42" t="str">
        <f>HYPERLINK(Table4[[#This Row],[Link]],Table4[[#This Row],[Pattern w/out Hyperlink]])</f>
        <v>Flow</v>
      </c>
      <c r="C294" s="39">
        <f t="shared" si="4"/>
        <v>4</v>
      </c>
      <c r="D294" s="39" t="s">
        <v>3628</v>
      </c>
      <c r="E294" s="39" t="s">
        <v>1467</v>
      </c>
      <c r="F294" s="16">
        <f>Table4[[#This Row],[USD Pricing]]*Exchange!$A$1</f>
        <v>54.599999999999994</v>
      </c>
      <c r="G294" s="16">
        <v>39</v>
      </c>
      <c r="H294" s="14" t="s">
        <v>3721</v>
      </c>
      <c r="I294" s="39" t="s">
        <v>1598</v>
      </c>
      <c r="J294" s="40" t="s">
        <v>3675</v>
      </c>
    </row>
    <row r="295" spans="1:10" x14ac:dyDescent="0.25">
      <c r="A295" s="8" t="s">
        <v>4268</v>
      </c>
      <c r="B295" s="42" t="str">
        <f>HYPERLINK(Table4[[#This Row],[Link]],Table4[[#This Row],[Pattern w/out Hyperlink]])</f>
        <v>Fresh</v>
      </c>
      <c r="C295" s="39">
        <f t="shared" si="4"/>
        <v>4</v>
      </c>
      <c r="D295" s="39" t="s">
        <v>2680</v>
      </c>
      <c r="E295" s="39" t="s">
        <v>1467</v>
      </c>
      <c r="F295" s="16">
        <f>Table4[[#This Row],[USD Pricing]]*Exchange!$A$1</f>
        <v>47.53</v>
      </c>
      <c r="G295" s="16">
        <v>33.950000000000003</v>
      </c>
      <c r="H295" s="14" t="s">
        <v>7137</v>
      </c>
      <c r="I295" s="39" t="s">
        <v>1598</v>
      </c>
      <c r="J295" s="40" t="s">
        <v>3468</v>
      </c>
    </row>
    <row r="296" spans="1:10" x14ac:dyDescent="0.25">
      <c r="A296" s="8" t="s">
        <v>395</v>
      </c>
      <c r="B296" s="42" t="str">
        <f>HYPERLINK(Table4[[#This Row],[Link]],Table4[[#This Row],[Pattern w/out Hyperlink]])</f>
        <v>Gatsby</v>
      </c>
      <c r="C296" s="39">
        <f t="shared" si="4"/>
        <v>4</v>
      </c>
      <c r="D296" s="39" t="s">
        <v>26</v>
      </c>
      <c r="E296" s="39" t="s">
        <v>1467</v>
      </c>
      <c r="F296" s="16">
        <v>45.5</v>
      </c>
      <c r="G296" s="16"/>
      <c r="H296" s="14" t="s">
        <v>1114</v>
      </c>
      <c r="I296" s="39" t="s">
        <v>0</v>
      </c>
      <c r="J296" s="40" t="s">
        <v>3468</v>
      </c>
    </row>
    <row r="297" spans="1:10" x14ac:dyDescent="0.25">
      <c r="A297" s="8" t="s">
        <v>405</v>
      </c>
      <c r="B297" s="42" t="str">
        <f>HYPERLINK(Table4[[#This Row],[Link]],Table4[[#This Row],[Pattern w/out Hyperlink]])</f>
        <v>Glaze</v>
      </c>
      <c r="C297" s="39">
        <f t="shared" si="4"/>
        <v>4</v>
      </c>
      <c r="D297" s="39" t="s">
        <v>2721</v>
      </c>
      <c r="E297" s="39" t="s">
        <v>1467</v>
      </c>
      <c r="F297" s="16">
        <v>45.8</v>
      </c>
      <c r="G297" s="16"/>
      <c r="H297" s="14" t="s">
        <v>2699</v>
      </c>
      <c r="I297" s="39" t="s">
        <v>1598</v>
      </c>
      <c r="J297" s="40" t="s">
        <v>3468</v>
      </c>
    </row>
    <row r="298" spans="1:10" x14ac:dyDescent="0.25">
      <c r="A298" s="8" t="s">
        <v>7559</v>
      </c>
      <c r="B298" s="42" t="str">
        <f>HYPERLINK(Table4[[#This Row],[Link]],Table4[[#This Row],[Pattern w/out Hyperlink]])</f>
        <v>Glossed Linen</v>
      </c>
      <c r="C298" s="39">
        <f t="shared" si="4"/>
        <v>4</v>
      </c>
      <c r="D298" s="39" t="s">
        <v>21</v>
      </c>
      <c r="E298" s="39" t="s">
        <v>1467</v>
      </c>
      <c r="F298" s="16">
        <v>46</v>
      </c>
      <c r="G298" s="16"/>
      <c r="H298" s="14" t="s">
        <v>7560</v>
      </c>
      <c r="I298" s="39" t="s">
        <v>5090</v>
      </c>
      <c r="J298" s="39" t="s">
        <v>3468</v>
      </c>
    </row>
    <row r="299" spans="1:10" x14ac:dyDescent="0.25">
      <c r="A299" s="8" t="s">
        <v>3422</v>
      </c>
      <c r="B299" s="42" t="str">
        <f>HYPERLINK(Table4[[#This Row],[Link]],Table4[[#This Row],[Pattern w/out Hyperlink]])</f>
        <v>Grille | Grille 2.0</v>
      </c>
      <c r="C299" s="39">
        <f t="shared" si="4"/>
        <v>4</v>
      </c>
      <c r="D299" s="39" t="s">
        <v>22</v>
      </c>
      <c r="E299" s="39" t="s">
        <v>1467</v>
      </c>
      <c r="F299" s="16">
        <f>Table4[[#This Row],[USD Pricing]]*Exchange!$A$1</f>
        <v>53.9</v>
      </c>
      <c r="G299" s="16">
        <v>38.5</v>
      </c>
      <c r="H299" s="14" t="s">
        <v>1835</v>
      </c>
      <c r="I299" s="39" t="s">
        <v>0</v>
      </c>
      <c r="J299" s="40" t="s">
        <v>3477</v>
      </c>
    </row>
    <row r="300" spans="1:10" x14ac:dyDescent="0.25">
      <c r="A300" s="8" t="s">
        <v>449</v>
      </c>
      <c r="B300" s="42" t="str">
        <f>HYPERLINK(Table4[[#This Row],[Link]],Table4[[#This Row],[Pattern w/out Hyperlink]])</f>
        <v>Hint</v>
      </c>
      <c r="C300" s="39">
        <f t="shared" si="4"/>
        <v>4</v>
      </c>
      <c r="D300" s="39" t="s">
        <v>21</v>
      </c>
      <c r="E300" s="39" t="s">
        <v>1467</v>
      </c>
      <c r="F300" s="16">
        <v>53</v>
      </c>
      <c r="G300" s="16"/>
      <c r="H300" s="14" t="s">
        <v>1210</v>
      </c>
      <c r="I300" s="39" t="s">
        <v>0</v>
      </c>
      <c r="J300" s="40" t="s">
        <v>3468</v>
      </c>
    </row>
    <row r="301" spans="1:10" x14ac:dyDescent="0.25">
      <c r="A301" s="8" t="s">
        <v>461</v>
      </c>
      <c r="B301" s="46" t="str">
        <f>HYPERLINK(Table4[[#This Row],[Link]],Table4[[#This Row],[Pattern w/out Hyperlink]])</f>
        <v>Hyde</v>
      </c>
      <c r="C301" s="39">
        <f t="shared" si="4"/>
        <v>4</v>
      </c>
      <c r="D301" s="39" t="s">
        <v>27</v>
      </c>
      <c r="E301" s="39" t="s">
        <v>1467</v>
      </c>
      <c r="F301" s="16">
        <v>46.5</v>
      </c>
      <c r="G301" s="16"/>
      <c r="H301" s="15" t="s">
        <v>1337</v>
      </c>
      <c r="I301" s="39" t="s">
        <v>1598</v>
      </c>
      <c r="J301" s="40" t="s">
        <v>3468</v>
      </c>
    </row>
    <row r="302" spans="1:10" x14ac:dyDescent="0.25">
      <c r="A302" s="8" t="s">
        <v>7564</v>
      </c>
      <c r="B302" s="42" t="str">
        <f>HYPERLINK(Table4[[#This Row],[Link]],Table4[[#This Row],[Pattern w/out Hyperlink]])</f>
        <v>Impeccable</v>
      </c>
      <c r="C302" s="39">
        <f t="shared" si="4"/>
        <v>4</v>
      </c>
      <c r="D302" s="39" t="s">
        <v>21</v>
      </c>
      <c r="E302" s="39" t="s">
        <v>1467</v>
      </c>
      <c r="F302" s="16">
        <v>46</v>
      </c>
      <c r="G302" s="16"/>
      <c r="H302" s="14" t="s">
        <v>7565</v>
      </c>
      <c r="I302" s="39" t="s">
        <v>0</v>
      </c>
      <c r="J302" s="39" t="s">
        <v>3468</v>
      </c>
    </row>
    <row r="303" spans="1:10" x14ac:dyDescent="0.25">
      <c r="A303" s="8" t="s">
        <v>7839</v>
      </c>
      <c r="B303" s="42" t="str">
        <f>HYPERLINK(Table4[[#This Row],[Link]],Table4[[#This Row],[Pattern w/out Hyperlink]])</f>
        <v>Intersection</v>
      </c>
      <c r="C303" s="39">
        <f t="shared" si="4"/>
        <v>4</v>
      </c>
      <c r="D303" s="39" t="s">
        <v>3628</v>
      </c>
      <c r="E303" s="39" t="s">
        <v>1467</v>
      </c>
      <c r="F303" s="16">
        <f>Table4[[#This Row],[USD Pricing]]*Exchange!$A$1</f>
        <v>50.4</v>
      </c>
      <c r="G303" s="16">
        <v>36</v>
      </c>
      <c r="H303" s="14" t="s">
        <v>7840</v>
      </c>
      <c r="I303" s="39" t="s">
        <v>5090</v>
      </c>
      <c r="J303" s="39" t="s">
        <v>3468</v>
      </c>
    </row>
    <row r="304" spans="1:10" x14ac:dyDescent="0.25">
      <c r="A304" s="8" t="s">
        <v>483</v>
      </c>
      <c r="B304" s="46" t="str">
        <f>HYPERLINK(Table4[[#This Row],[Link]],Table4[[#This Row],[Pattern w/out Hyperlink]])</f>
        <v>Iota</v>
      </c>
      <c r="C304" s="39">
        <f t="shared" si="4"/>
        <v>4</v>
      </c>
      <c r="D304" s="39" t="s">
        <v>27</v>
      </c>
      <c r="E304" s="39" t="s">
        <v>1467</v>
      </c>
      <c r="F304" s="16">
        <v>51.5</v>
      </c>
      <c r="G304" s="16"/>
      <c r="H304" s="15" t="s">
        <v>1341</v>
      </c>
      <c r="I304" s="39" t="s">
        <v>1598</v>
      </c>
      <c r="J304" s="40" t="s">
        <v>3468</v>
      </c>
    </row>
    <row r="305" spans="1:10" x14ac:dyDescent="0.25">
      <c r="A305" s="8" t="s">
        <v>484</v>
      </c>
      <c r="B305" s="42" t="str">
        <f>HYPERLINK(Table4[[#This Row],[Link]],Table4[[#This Row],[Pattern w/out Hyperlink]])</f>
        <v>Isabella</v>
      </c>
      <c r="C305" s="39">
        <f t="shared" si="4"/>
        <v>4</v>
      </c>
      <c r="D305" s="39" t="s">
        <v>26</v>
      </c>
      <c r="E305" s="39" t="s">
        <v>1467</v>
      </c>
      <c r="F305" s="16">
        <v>46.5</v>
      </c>
      <c r="G305" s="16"/>
      <c r="H305" s="14" t="s">
        <v>1121</v>
      </c>
      <c r="I305" s="39" t="s">
        <v>0</v>
      </c>
      <c r="J305" s="40" t="s">
        <v>3468</v>
      </c>
    </row>
    <row r="306" spans="1:10" x14ac:dyDescent="0.25">
      <c r="A306" s="8" t="s">
        <v>3729</v>
      </c>
      <c r="B306" s="42" t="str">
        <f>HYPERLINK(Table4[[#This Row],[Link]],Table4[[#This Row],[Pattern w/out Hyperlink]])</f>
        <v>Isle</v>
      </c>
      <c r="C306" s="39">
        <f t="shared" si="4"/>
        <v>4</v>
      </c>
      <c r="D306" s="39" t="s">
        <v>3628</v>
      </c>
      <c r="E306" s="39" t="s">
        <v>1467</v>
      </c>
      <c r="F306" s="16">
        <f>Table4[[#This Row],[USD Pricing]]*Exchange!$A$1</f>
        <v>50.4</v>
      </c>
      <c r="G306" s="16">
        <v>36</v>
      </c>
      <c r="H306" s="14" t="s">
        <v>3730</v>
      </c>
      <c r="I306" s="39" t="s">
        <v>5090</v>
      </c>
      <c r="J306" s="40" t="s">
        <v>3675</v>
      </c>
    </row>
    <row r="307" spans="1:10" x14ac:dyDescent="0.25">
      <c r="A307" s="8" t="s">
        <v>504</v>
      </c>
      <c r="B307" s="42" t="str">
        <f>HYPERLINK(Table4[[#This Row],[Link]],Table4[[#This Row],[Pattern w/out Hyperlink]])</f>
        <v>Kindred</v>
      </c>
      <c r="C307" s="39">
        <f t="shared" si="4"/>
        <v>4</v>
      </c>
      <c r="D307" s="39" t="s">
        <v>28</v>
      </c>
      <c r="E307" s="39" t="s">
        <v>1467</v>
      </c>
      <c r="F307" s="16">
        <f>Table4[[#This Row],[USD Pricing]]*Exchange!$A$1</f>
        <v>51.8</v>
      </c>
      <c r="G307" s="16">
        <v>37</v>
      </c>
      <c r="H307" s="8" t="s">
        <v>6552</v>
      </c>
      <c r="I307" s="39" t="s">
        <v>1598</v>
      </c>
      <c r="J307" s="40" t="s">
        <v>3500</v>
      </c>
    </row>
    <row r="308" spans="1:10" x14ac:dyDescent="0.25">
      <c r="A308" s="8" t="s">
        <v>4871</v>
      </c>
      <c r="B308" s="42" t="str">
        <f>HYPERLINK(Table4[[#This Row],[Link]],Table4[[#This Row],[Pattern w/out Hyperlink]])</f>
        <v>Lanai</v>
      </c>
      <c r="C308" s="39">
        <f t="shared" si="4"/>
        <v>4</v>
      </c>
      <c r="D308" s="39" t="s">
        <v>21</v>
      </c>
      <c r="E308" s="39" t="s">
        <v>1467</v>
      </c>
      <c r="F308" s="16">
        <v>46</v>
      </c>
      <c r="G308" s="16"/>
      <c r="H308" s="14" t="s">
        <v>4872</v>
      </c>
      <c r="I308" s="39" t="s">
        <v>1598</v>
      </c>
      <c r="J308" s="40" t="s">
        <v>3468</v>
      </c>
    </row>
    <row r="309" spans="1:10" x14ac:dyDescent="0.25">
      <c r="A309" s="8" t="s">
        <v>516</v>
      </c>
      <c r="B309" s="42" t="str">
        <f>HYPERLINK(Table4[[#This Row],[Link]],Table4[[#This Row],[Pattern w/out Hyperlink]])</f>
        <v>Laredo</v>
      </c>
      <c r="C309" s="39">
        <f t="shared" si="4"/>
        <v>4</v>
      </c>
      <c r="D309" s="39" t="s">
        <v>22</v>
      </c>
      <c r="E309" s="39" t="s">
        <v>1467</v>
      </c>
      <c r="F309" s="16">
        <f>Table4[[#This Row],[USD Pricing]]*Exchange!$A$1</f>
        <v>46.13</v>
      </c>
      <c r="G309" s="16">
        <v>32.950000000000003</v>
      </c>
      <c r="H309" s="14" t="s">
        <v>1842</v>
      </c>
      <c r="I309" s="39" t="s">
        <v>1598</v>
      </c>
      <c r="J309" s="40" t="s">
        <v>3468</v>
      </c>
    </row>
    <row r="310" spans="1:10" x14ac:dyDescent="0.25">
      <c r="A310" s="8" t="s">
        <v>519</v>
      </c>
      <c r="B310" s="42" t="str">
        <f>HYPERLINK(Table4[[#This Row],[Link]],Table4[[#This Row],[Pattern w/out Hyperlink]])</f>
        <v>Latitude</v>
      </c>
      <c r="C310" s="39">
        <f t="shared" si="4"/>
        <v>4</v>
      </c>
      <c r="D310" s="39" t="s">
        <v>3628</v>
      </c>
      <c r="E310" s="39" t="s">
        <v>1467</v>
      </c>
      <c r="F310" s="16">
        <f>Table4[[#This Row],[USD Pricing]]*Exchange!$A$1</f>
        <v>54.599999999999994</v>
      </c>
      <c r="G310" s="16">
        <v>39</v>
      </c>
      <c r="H310" s="14" t="s">
        <v>3733</v>
      </c>
      <c r="I310" s="39" t="s">
        <v>1598</v>
      </c>
      <c r="J310" s="40" t="s">
        <v>3675</v>
      </c>
    </row>
    <row r="311" spans="1:10" x14ac:dyDescent="0.25">
      <c r="A311" s="8" t="s">
        <v>3424</v>
      </c>
      <c r="B311" s="42" t="str">
        <f>HYPERLINK(Table4[[#This Row],[Link]],Table4[[#This Row],[Pattern w/out Hyperlink]])</f>
        <v>Level | Level 2.0</v>
      </c>
      <c r="C311" s="39">
        <f t="shared" si="4"/>
        <v>4</v>
      </c>
      <c r="D311" s="39" t="s">
        <v>22</v>
      </c>
      <c r="E311" s="39" t="s">
        <v>1467</v>
      </c>
      <c r="F311" s="16">
        <f>Table4[[#This Row],[USD Pricing]]*Exchange!$A$1</f>
        <v>48.3</v>
      </c>
      <c r="G311" s="16">
        <v>34.5</v>
      </c>
      <c r="H311" s="14" t="s">
        <v>1845</v>
      </c>
      <c r="I311" s="39" t="s">
        <v>0</v>
      </c>
      <c r="J311" s="40" t="s">
        <v>3477</v>
      </c>
    </row>
    <row r="312" spans="1:10" x14ac:dyDescent="0.25">
      <c r="A312" s="8" t="s">
        <v>4114</v>
      </c>
      <c r="B312" s="42" t="str">
        <f>HYPERLINK(Table4[[#This Row],[Link]],Table4[[#This Row],[Pattern w/out Hyperlink]])</f>
        <v>Lisburn</v>
      </c>
      <c r="C312" s="39">
        <f t="shared" si="4"/>
        <v>4</v>
      </c>
      <c r="D312" s="39" t="s">
        <v>2721</v>
      </c>
      <c r="E312" s="39" t="s">
        <v>1467</v>
      </c>
      <c r="F312" s="16">
        <v>45.8</v>
      </c>
      <c r="G312" s="16"/>
      <c r="H312" s="14" t="s">
        <v>4115</v>
      </c>
      <c r="I312" s="39" t="s">
        <v>1598</v>
      </c>
      <c r="J312" s="40" t="s">
        <v>3468</v>
      </c>
    </row>
    <row r="313" spans="1:10" ht="28.5" x14ac:dyDescent="0.25">
      <c r="A313" s="8" t="s">
        <v>546</v>
      </c>
      <c r="B313" s="42" t="str">
        <f>HYPERLINK(Table4[[#This Row],[Link]],Table4[[#This Row],[Pattern w/out Hyperlink]])</f>
        <v>Longhorn</v>
      </c>
      <c r="C313" s="39">
        <f t="shared" si="4"/>
        <v>4</v>
      </c>
      <c r="D313" s="39" t="s">
        <v>24</v>
      </c>
      <c r="E313" s="39" t="s">
        <v>1467</v>
      </c>
      <c r="F313" s="16">
        <f>Table4[[#This Row],[USD Pricing]]*Exchange!$A$1</f>
        <v>51.03</v>
      </c>
      <c r="G313" s="16">
        <v>36.450000000000003</v>
      </c>
      <c r="H313" s="14" t="s">
        <v>2066</v>
      </c>
      <c r="I313" s="39" t="s">
        <v>1598</v>
      </c>
      <c r="J313" s="40" t="s">
        <v>3488</v>
      </c>
    </row>
    <row r="314" spans="1:10" x14ac:dyDescent="0.25">
      <c r="A314" s="8" t="s">
        <v>3425</v>
      </c>
      <c r="B314" s="42" t="str">
        <f>HYPERLINK(Table4[[#This Row],[Link]],Table4[[#This Row],[Pattern w/out Hyperlink]])</f>
        <v>Loophole | Loophole 2.0</v>
      </c>
      <c r="C314" s="39">
        <f t="shared" si="4"/>
        <v>4</v>
      </c>
      <c r="D314" s="39" t="s">
        <v>22</v>
      </c>
      <c r="E314" s="39" t="s">
        <v>1467</v>
      </c>
      <c r="F314" s="16">
        <f>Table4[[#This Row],[USD Pricing]]*Exchange!$A$1</f>
        <v>50.33</v>
      </c>
      <c r="G314" s="16">
        <v>35.950000000000003</v>
      </c>
      <c r="H314" s="14" t="s">
        <v>1846</v>
      </c>
      <c r="I314" s="39" t="s">
        <v>0</v>
      </c>
      <c r="J314" s="40" t="s">
        <v>3468</v>
      </c>
    </row>
    <row r="315" spans="1:10" x14ac:dyDescent="0.25">
      <c r="A315" s="8" t="s">
        <v>3993</v>
      </c>
      <c r="B315" s="42" t="str">
        <f>HYPERLINK(Table4[[#This Row],[Link]],Table4[[#This Row],[Pattern w/out Hyperlink]])</f>
        <v>Lugano</v>
      </c>
      <c r="C315" s="39">
        <f t="shared" si="4"/>
        <v>4</v>
      </c>
      <c r="D315" s="39" t="s">
        <v>28</v>
      </c>
      <c r="E315" s="39" t="s">
        <v>1467</v>
      </c>
      <c r="F315" s="16">
        <f>Table4[[#This Row],[USD Pricing]]*Exchange!$A$1</f>
        <v>46.339999999999996</v>
      </c>
      <c r="G315" s="16">
        <v>33.1</v>
      </c>
      <c r="H315" s="8" t="s">
        <v>6883</v>
      </c>
      <c r="I315" s="39" t="s">
        <v>1598</v>
      </c>
      <c r="J315" s="40" t="s">
        <v>3468</v>
      </c>
    </row>
    <row r="316" spans="1:10" x14ac:dyDescent="0.25">
      <c r="A316" s="8" t="s">
        <v>3462</v>
      </c>
      <c r="B316" s="42" t="str">
        <f>HYPERLINK(Table4[[#This Row],[Link]],Table4[[#This Row],[Pattern w/out Hyperlink]])</f>
        <v>Lumiere</v>
      </c>
      <c r="C316" s="39">
        <f t="shared" si="4"/>
        <v>4</v>
      </c>
      <c r="D316" s="39" t="s">
        <v>2680</v>
      </c>
      <c r="E316" s="39" t="s">
        <v>1467</v>
      </c>
      <c r="F316" s="16">
        <f>Table4[[#This Row],[USD Pricing]]*Exchange!$A$1</f>
        <v>47.25</v>
      </c>
      <c r="G316" s="16">
        <v>33.75</v>
      </c>
      <c r="H316" s="14" t="s">
        <v>7171</v>
      </c>
      <c r="I316" s="39" t="s">
        <v>1598</v>
      </c>
      <c r="J316" s="40" t="s">
        <v>3500</v>
      </c>
    </row>
    <row r="317" spans="1:10" x14ac:dyDescent="0.25">
      <c r="A317" s="8" t="s">
        <v>570</v>
      </c>
      <c r="B317" s="42" t="str">
        <f>HYPERLINK(Table4[[#This Row],[Link]],Table4[[#This Row],[Pattern w/out Hyperlink]])</f>
        <v>Matrix</v>
      </c>
      <c r="C317" s="39">
        <f t="shared" si="4"/>
        <v>4</v>
      </c>
      <c r="D317" s="39" t="s">
        <v>20</v>
      </c>
      <c r="E317" s="39" t="s">
        <v>1467</v>
      </c>
      <c r="F317" s="16">
        <f>Table4[[#This Row],[USD Pricing]]*Exchange!$A$1</f>
        <v>48.93</v>
      </c>
      <c r="G317" s="16">
        <v>34.950000000000003</v>
      </c>
      <c r="H317" s="14" t="s">
        <v>4601</v>
      </c>
      <c r="I317" s="39" t="s">
        <v>0</v>
      </c>
      <c r="J317" s="40" t="s">
        <v>3468</v>
      </c>
    </row>
    <row r="318" spans="1:10" x14ac:dyDescent="0.25">
      <c r="A318" s="8" t="s">
        <v>570</v>
      </c>
      <c r="B318" s="42" t="str">
        <f>HYPERLINK(Table4[[#This Row],[Link]],Table4[[#This Row],[Pattern w/out Hyperlink]])</f>
        <v>Matrix</v>
      </c>
      <c r="C318" s="39">
        <f t="shared" si="4"/>
        <v>4</v>
      </c>
      <c r="D318" s="39" t="s">
        <v>22</v>
      </c>
      <c r="E318" s="39" t="s">
        <v>1467</v>
      </c>
      <c r="F318" s="16">
        <f>Table4[[#This Row],[USD Pricing]]*Exchange!$A$1</f>
        <v>46.13</v>
      </c>
      <c r="G318" s="16">
        <v>32.950000000000003</v>
      </c>
      <c r="H318" s="14" t="s">
        <v>1848</v>
      </c>
      <c r="I318" s="39" t="s">
        <v>1598</v>
      </c>
      <c r="J318" s="40" t="s">
        <v>3479</v>
      </c>
    </row>
    <row r="319" spans="1:10" ht="28.5" x14ac:dyDescent="0.25">
      <c r="A319" s="8" t="s">
        <v>571</v>
      </c>
      <c r="B319" s="42" t="str">
        <f>HYPERLINK(Table4[[#This Row],[Link]],Table4[[#This Row],[Pattern w/out Hyperlink]])</f>
        <v>Matter</v>
      </c>
      <c r="C319" s="39">
        <f t="shared" si="4"/>
        <v>4</v>
      </c>
      <c r="D319" s="39" t="s">
        <v>24</v>
      </c>
      <c r="E319" s="39" t="s">
        <v>1467</v>
      </c>
      <c r="F319" s="16">
        <f>Table4[[#This Row],[USD Pricing]]*Exchange!$A$1</f>
        <v>53.13</v>
      </c>
      <c r="G319" s="16">
        <v>37.950000000000003</v>
      </c>
      <c r="H319" s="14" t="s">
        <v>2068</v>
      </c>
      <c r="I319" s="39" t="s">
        <v>1598</v>
      </c>
      <c r="J319" s="40" t="s">
        <v>3494</v>
      </c>
    </row>
    <row r="320" spans="1:10" x14ac:dyDescent="0.25">
      <c r="A320" s="8" t="s">
        <v>604</v>
      </c>
      <c r="B320" s="42" t="str">
        <f>HYPERLINK(Table4[[#This Row],[Link]],Table4[[#This Row],[Pattern w/out Hyperlink]])</f>
        <v>Mimic</v>
      </c>
      <c r="C320" s="39">
        <f t="shared" si="4"/>
        <v>4</v>
      </c>
      <c r="D320" s="39" t="s">
        <v>20</v>
      </c>
      <c r="E320" s="39" t="s">
        <v>1467</v>
      </c>
      <c r="F320" s="16">
        <f>Table4[[#This Row],[USD Pricing]]*Exchange!$A$1</f>
        <v>48.93</v>
      </c>
      <c r="G320" s="16">
        <v>34.950000000000003</v>
      </c>
      <c r="H320" s="14" t="s">
        <v>7316</v>
      </c>
      <c r="I320" s="39" t="s">
        <v>0</v>
      </c>
      <c r="J320" s="40" t="s">
        <v>3468</v>
      </c>
    </row>
    <row r="321" spans="1:10" x14ac:dyDescent="0.25">
      <c r="A321" s="8" t="s">
        <v>606</v>
      </c>
      <c r="B321" s="42" t="str">
        <f>HYPERLINK(Table4[[#This Row],[Link]],Table4[[#This Row],[Pattern w/out Hyperlink]])</f>
        <v>Mingle</v>
      </c>
      <c r="C321" s="39">
        <f t="shared" si="4"/>
        <v>4</v>
      </c>
      <c r="D321" s="39" t="s">
        <v>21</v>
      </c>
      <c r="E321" s="39" t="s">
        <v>1467</v>
      </c>
      <c r="F321" s="16">
        <v>46</v>
      </c>
      <c r="G321" s="16"/>
      <c r="H321" s="14" t="s">
        <v>2434</v>
      </c>
      <c r="I321" s="39" t="s">
        <v>0</v>
      </c>
      <c r="J321" s="40" t="s">
        <v>3468</v>
      </c>
    </row>
    <row r="322" spans="1:10" ht="28.5" x14ac:dyDescent="0.25">
      <c r="A322" s="8" t="s">
        <v>2440</v>
      </c>
      <c r="B322" s="42" t="str">
        <f>HYPERLINK(Table4[[#This Row],[Link]],Table4[[#This Row],[Pattern w/out Hyperlink]])</f>
        <v>Mustang</v>
      </c>
      <c r="C322" s="39">
        <f t="shared" ref="C322:C385" si="5">IF(F322&lt;=$L$1,$K$1,IF(AND(F322&gt;=$L$2,F322&lt;=$M$2),$K$2,IF(AND(F322&gt;=$L$3,F322&lt;=$M$3),$K$3,IF(AND(F322&gt;=$L$4,F322&lt;=$M$4),$K$4,IF(AND(F322&gt;=$L$5,F322&lt;=$M$5),$K$5,IF(AND(F322&gt;=$L$6,F322&lt;=$M$6),$K$6,IF(AND(F322&gt;=$L$7,F322&lt;=$M$7),$K$7,IF(AND(F322&gt;=$L$8,F322&lt;=$M$8),$K$8,IF(AND(F322&gt;$L$9,F322&lt;=$M$9),$K$9,IF(AND(F322&gt;=$L$10,F322&lt;=$M$10),$K$10,IF(AND(F322&gt;=$L$11,F322&lt;=$M$11),$K$11,IF(AND(F322&gt;=$L$12,F322&lt;=$M$12),$K$12,IF(AND(F322&gt;=$L$13,F322&lt;=$M$13),$K$13,IF(AND(F322&gt;=$L$14,F322&lt;=$M$14),$K$14,IF(AND(F322&gt;=$L$15,F322&lt;=$M$15),$K$15,IF(AND(F322&gt;=$L$16,F322&lt;=$M$16),$K$16,IF(AND(F322&gt;=$L$17,F322&lt;=$M$17),$K$17,IF(AND(F322&gt;=$L$18,F322&lt;=$M$18),$K$18,IF(AND(F322&gt;=$K$19,F322&gt;=$L$19),$M$19,IF(AND(F322&gt;=$L$19,F322&lt;=$M$19),$K$19,IF(AND(F322&gt;=$L$20,F322&lt;=$M$20),$K$20,IF(AND(F322&gt;=$L$21,F322&lt;=$M$21),$K$21,IF(AND(F322&gt;=$L$22,F322&lt;=$M$22),$K$22,IF(AND(F322&gt;=$L$23,F322&lt;=$M$23),$K$23,IF(AND(F322&gt;=$L$24,F322&lt;=$M$24),$K$24,IF(AND(F322&gt;=$L$25,F322&lt;=$M$25),$K$25,IF(AND(F322&gt;=$L$26,F322&lt;=$M$26),$K$26,IF(AND(F322&gt;=$L$27,F322&lt;=$M$27),$K$27,IF(AND(F322&gt;=$L$28,F322&lt;=$M$28),$K$28,IF(AND(F322&gt;=$L$29,F322&lt;=$M$29),$K$29))))))))))))))))))))))))))))))</f>
        <v>4</v>
      </c>
      <c r="D322" s="39" t="s">
        <v>26</v>
      </c>
      <c r="E322" s="39" t="s">
        <v>1467</v>
      </c>
      <c r="F322" s="16">
        <v>48.95</v>
      </c>
      <c r="G322" s="16"/>
      <c r="H322" s="14" t="s">
        <v>4671</v>
      </c>
      <c r="I322" s="39" t="s">
        <v>1598</v>
      </c>
      <c r="J322" s="40" t="s">
        <v>4672</v>
      </c>
    </row>
    <row r="323" spans="1:10" x14ac:dyDescent="0.25">
      <c r="A323" s="8" t="s">
        <v>637</v>
      </c>
      <c r="B323" s="42" t="str">
        <f>HYPERLINK(Table4[[#This Row],[Link]],Table4[[#This Row],[Pattern w/out Hyperlink]])</f>
        <v>Naugasoft</v>
      </c>
      <c r="C323" s="39">
        <f t="shared" si="5"/>
        <v>4</v>
      </c>
      <c r="D323" s="39" t="s">
        <v>22</v>
      </c>
      <c r="E323" s="39" t="s">
        <v>1467</v>
      </c>
      <c r="F323" s="16">
        <f>Table4[[#This Row],[USD Pricing]]*Exchange!$A$1</f>
        <v>46.9</v>
      </c>
      <c r="G323" s="16">
        <v>33.5</v>
      </c>
      <c r="H323" s="14" t="s">
        <v>1315</v>
      </c>
      <c r="I323" s="39" t="s">
        <v>1598</v>
      </c>
      <c r="J323" s="40" t="s">
        <v>3468</v>
      </c>
    </row>
    <row r="324" spans="1:10" x14ac:dyDescent="0.25">
      <c r="A324" s="8" t="s">
        <v>6887</v>
      </c>
      <c r="B324" s="42" t="str">
        <f>HYPERLINK(Table4[[#This Row],[Link]],Table4[[#This Row],[Pattern w/out Hyperlink]])</f>
        <v>Nevada</v>
      </c>
      <c r="C324" s="39">
        <f t="shared" si="5"/>
        <v>4</v>
      </c>
      <c r="D324" s="39" t="s">
        <v>28</v>
      </c>
      <c r="E324" s="39" t="s">
        <v>1467</v>
      </c>
      <c r="F324" s="16">
        <f>Table4[[#This Row],[USD Pricing]]*Exchange!$A$1</f>
        <v>50.19</v>
      </c>
      <c r="G324" s="16">
        <v>35.85</v>
      </c>
      <c r="H324" s="14" t="s">
        <v>6888</v>
      </c>
      <c r="I324" s="39" t="s">
        <v>1598</v>
      </c>
      <c r="J324" s="39" t="s">
        <v>6877</v>
      </c>
    </row>
    <row r="325" spans="1:10" x14ac:dyDescent="0.25">
      <c r="A325" s="8" t="s">
        <v>643</v>
      </c>
      <c r="B325" s="42" t="str">
        <f>HYPERLINK(Table4[[#This Row],[Link]],Table4[[#This Row],[Pattern w/out Hyperlink]])</f>
        <v>Nexus</v>
      </c>
      <c r="C325" s="39">
        <f t="shared" si="5"/>
        <v>4</v>
      </c>
      <c r="D325" s="39" t="s">
        <v>20</v>
      </c>
      <c r="E325" s="39" t="s">
        <v>1467</v>
      </c>
      <c r="F325" s="16">
        <f>Table4[[#This Row],[USD Pricing]]*Exchange!$A$1</f>
        <v>47.53</v>
      </c>
      <c r="G325" s="16">
        <v>33.950000000000003</v>
      </c>
      <c r="H325" s="14" t="s">
        <v>4602</v>
      </c>
      <c r="I325" s="39" t="s">
        <v>1598</v>
      </c>
      <c r="J325" s="40" t="s">
        <v>3468</v>
      </c>
    </row>
    <row r="326" spans="1:10" x14ac:dyDescent="0.25">
      <c r="A326" s="8" t="s">
        <v>3995</v>
      </c>
      <c r="B326" s="42" t="str">
        <f>HYPERLINK(Table4[[#This Row],[Link]],Table4[[#This Row],[Pattern w/out Hyperlink]])</f>
        <v>Nexus Uph</v>
      </c>
      <c r="C326" s="39">
        <f t="shared" si="5"/>
        <v>4</v>
      </c>
      <c r="D326" s="39" t="s">
        <v>28</v>
      </c>
      <c r="E326" s="39" t="s">
        <v>1467</v>
      </c>
      <c r="F326" s="16">
        <f>Table4[[#This Row],[USD Pricing]]*Exchange!$A$1</f>
        <v>46.339999999999996</v>
      </c>
      <c r="G326" s="16">
        <v>33.1</v>
      </c>
      <c r="H326" s="8" t="s">
        <v>6889</v>
      </c>
      <c r="I326" s="39" t="s">
        <v>1598</v>
      </c>
      <c r="J326" s="40" t="s">
        <v>3468</v>
      </c>
    </row>
    <row r="327" spans="1:10" ht="28.5" x14ac:dyDescent="0.25">
      <c r="A327" s="8" t="s">
        <v>644</v>
      </c>
      <c r="B327" s="42" t="str">
        <f>HYPERLINK(Table4[[#This Row],[Link]],Table4[[#This Row],[Pattern w/out Hyperlink]])</f>
        <v>Niche</v>
      </c>
      <c r="C327" s="39">
        <f t="shared" si="5"/>
        <v>4</v>
      </c>
      <c r="D327" s="39" t="s">
        <v>24</v>
      </c>
      <c r="E327" s="39" t="s">
        <v>1467</v>
      </c>
      <c r="F327" s="16">
        <f>Table4[[#This Row],[USD Pricing]]*Exchange!$A$1</f>
        <v>51.03</v>
      </c>
      <c r="G327" s="16">
        <v>36.450000000000003</v>
      </c>
      <c r="H327" s="14" t="s">
        <v>2077</v>
      </c>
      <c r="I327" s="39" t="s">
        <v>1598</v>
      </c>
      <c r="J327" s="40" t="s">
        <v>3488</v>
      </c>
    </row>
    <row r="328" spans="1:10" x14ac:dyDescent="0.25">
      <c r="A328" s="8" t="s">
        <v>3430</v>
      </c>
      <c r="B328" s="42" t="str">
        <f>HYPERLINK(Table4[[#This Row],[Link]],Table4[[#This Row],[Pattern w/out Hyperlink]])</f>
        <v>Nishiki | Nishiki 2.0</v>
      </c>
      <c r="C328" s="39">
        <f t="shared" si="5"/>
        <v>4</v>
      </c>
      <c r="D328" s="39" t="s">
        <v>22</v>
      </c>
      <c r="E328" s="39" t="s">
        <v>1467</v>
      </c>
      <c r="F328" s="16">
        <f>Table4[[#This Row],[USD Pricing]]*Exchange!$A$1</f>
        <v>47.53</v>
      </c>
      <c r="G328" s="16">
        <v>33.950000000000003</v>
      </c>
      <c r="H328" s="14" t="s">
        <v>1855</v>
      </c>
      <c r="I328" s="39" t="s">
        <v>1598</v>
      </c>
      <c r="J328" s="40" t="s">
        <v>3477</v>
      </c>
    </row>
    <row r="329" spans="1:10" ht="42.75" x14ac:dyDescent="0.25">
      <c r="A329" s="8" t="s">
        <v>650</v>
      </c>
      <c r="B329" s="42" t="str">
        <f>HYPERLINK(Table4[[#This Row],[Link]],Table4[[#This Row],[Pattern w/out Hyperlink]])</f>
        <v>Nomad</v>
      </c>
      <c r="C329" s="39">
        <f t="shared" si="5"/>
        <v>4</v>
      </c>
      <c r="D329" s="39" t="s">
        <v>24</v>
      </c>
      <c r="E329" s="39" t="s">
        <v>1467</v>
      </c>
      <c r="F329" s="16">
        <f>Table4[[#This Row],[USD Pricing]]*Exchange!$A$1</f>
        <v>54.53</v>
      </c>
      <c r="G329" s="16">
        <v>38.950000000000003</v>
      </c>
      <c r="H329" s="14" t="s">
        <v>2079</v>
      </c>
      <c r="I329" s="39" t="s">
        <v>1598</v>
      </c>
      <c r="J329" s="40" t="s">
        <v>3497</v>
      </c>
    </row>
    <row r="330" spans="1:10" x14ac:dyDescent="0.25">
      <c r="A330" s="8" t="s">
        <v>3755</v>
      </c>
      <c r="B330" s="42" t="str">
        <f>HYPERLINK(Table4[[#This Row],[Link]],Table4[[#This Row],[Pattern w/out Hyperlink]])</f>
        <v>Oasis</v>
      </c>
      <c r="C330" s="39">
        <f t="shared" si="5"/>
        <v>4</v>
      </c>
      <c r="D330" s="39" t="s">
        <v>3628</v>
      </c>
      <c r="E330" s="39" t="s">
        <v>1467</v>
      </c>
      <c r="F330" s="16">
        <f>Table4[[#This Row],[USD Pricing]]*Exchange!$A$1</f>
        <v>54.599999999999994</v>
      </c>
      <c r="G330" s="16">
        <v>39</v>
      </c>
      <c r="H330" s="14" t="s">
        <v>3756</v>
      </c>
      <c r="I330" s="39" t="s">
        <v>1598</v>
      </c>
      <c r="J330" s="40" t="s">
        <v>3675</v>
      </c>
    </row>
    <row r="331" spans="1:10" x14ac:dyDescent="0.25">
      <c r="A331" s="8" t="s">
        <v>8350</v>
      </c>
      <c r="B331" s="42" t="str">
        <f>HYPERLINK(Table4[[#This Row],[Link]],Table4[[#This Row],[Pattern w/out Hyperlink]])</f>
        <v>Olympia</v>
      </c>
      <c r="C331" s="39">
        <f t="shared" si="5"/>
        <v>4</v>
      </c>
      <c r="D331" s="39" t="s">
        <v>2668</v>
      </c>
      <c r="E331" s="39" t="s">
        <v>1467</v>
      </c>
      <c r="F331" s="16">
        <v>55</v>
      </c>
      <c r="G331" s="16"/>
      <c r="H331" s="14" t="s">
        <v>8351</v>
      </c>
      <c r="I331" s="39" t="s">
        <v>1598</v>
      </c>
      <c r="J331" s="39" t="s">
        <v>7791</v>
      </c>
    </row>
    <row r="332" spans="1:10" x14ac:dyDescent="0.25">
      <c r="A332" s="8" t="s">
        <v>3996</v>
      </c>
      <c r="B332" s="42" t="str">
        <f>HYPERLINK(Table4[[#This Row],[Link]],Table4[[#This Row],[Pattern w/out Hyperlink]])</f>
        <v>Opulence Uph</v>
      </c>
      <c r="C332" s="39">
        <f t="shared" si="5"/>
        <v>4</v>
      </c>
      <c r="D332" s="39" t="s">
        <v>28</v>
      </c>
      <c r="E332" s="39" t="s">
        <v>1467</v>
      </c>
      <c r="F332" s="16">
        <f>Table4[[#This Row],[USD Pricing]]*Exchange!$A$1</f>
        <v>50.89</v>
      </c>
      <c r="G332" s="16">
        <v>36.35</v>
      </c>
      <c r="H332" s="8" t="s">
        <v>6890</v>
      </c>
      <c r="I332" s="39" t="s">
        <v>1598</v>
      </c>
      <c r="J332" s="40" t="s">
        <v>3468</v>
      </c>
    </row>
    <row r="333" spans="1:10" x14ac:dyDescent="0.25">
      <c r="A333" s="8" t="s">
        <v>667</v>
      </c>
      <c r="B333" s="42" t="str">
        <f>HYPERLINK(Table4[[#This Row],[Link]],Table4[[#This Row],[Pattern w/out Hyperlink]])</f>
        <v>Origin</v>
      </c>
      <c r="C333" s="39">
        <f t="shared" si="5"/>
        <v>4</v>
      </c>
      <c r="D333" s="39" t="s">
        <v>2680</v>
      </c>
      <c r="E333" s="39" t="s">
        <v>1467</v>
      </c>
      <c r="F333" s="16">
        <f>Table4[[#This Row],[USD Pricing]]*Exchange!$A$1</f>
        <v>52.5</v>
      </c>
      <c r="G333" s="16">
        <v>37.5</v>
      </c>
      <c r="H333" s="14" t="s">
        <v>7197</v>
      </c>
      <c r="I333" s="39" t="s">
        <v>1598</v>
      </c>
      <c r="J333" s="40" t="s">
        <v>4243</v>
      </c>
    </row>
    <row r="334" spans="1:10" x14ac:dyDescent="0.25">
      <c r="A334" s="8" t="s">
        <v>3759</v>
      </c>
      <c r="B334" s="42" t="str">
        <f>HYPERLINK(Table4[[#This Row],[Link]],Table4[[#This Row],[Pattern w/out Hyperlink]])</f>
        <v>Ostro</v>
      </c>
      <c r="C334" s="39">
        <f t="shared" si="5"/>
        <v>4</v>
      </c>
      <c r="D334" s="39" t="s">
        <v>3628</v>
      </c>
      <c r="E334" s="39" t="s">
        <v>1467</v>
      </c>
      <c r="F334" s="16">
        <f>Table4[[#This Row],[USD Pricing]]*Exchange!$A$1</f>
        <v>50.4</v>
      </c>
      <c r="G334" s="16">
        <v>36</v>
      </c>
      <c r="H334" s="14" t="s">
        <v>3760</v>
      </c>
      <c r="I334" s="39" t="s">
        <v>1598</v>
      </c>
      <c r="J334" s="40" t="s">
        <v>3761</v>
      </c>
    </row>
    <row r="335" spans="1:10" x14ac:dyDescent="0.25">
      <c r="A335" s="8" t="s">
        <v>670</v>
      </c>
      <c r="B335" s="42" t="str">
        <f>HYPERLINK(Table4[[#This Row],[Link]],Table4[[#This Row],[Pattern w/out Hyperlink]])</f>
        <v>Outback</v>
      </c>
      <c r="C335" s="39">
        <f t="shared" si="5"/>
        <v>4</v>
      </c>
      <c r="D335" s="39" t="s">
        <v>20</v>
      </c>
      <c r="E335" s="39" t="s">
        <v>1467</v>
      </c>
      <c r="F335" s="16">
        <f>Table4[[#This Row],[USD Pricing]]*Exchange!$A$1</f>
        <v>47.53</v>
      </c>
      <c r="G335" s="16">
        <v>33.950000000000003</v>
      </c>
      <c r="H335" s="14" t="s">
        <v>1294</v>
      </c>
      <c r="I335" s="39" t="s">
        <v>1598</v>
      </c>
      <c r="J335" s="40" t="s">
        <v>3468</v>
      </c>
    </row>
    <row r="336" spans="1:10" x14ac:dyDescent="0.25">
      <c r="A336" s="8" t="s">
        <v>674</v>
      </c>
      <c r="B336" s="42" t="str">
        <f>HYPERLINK(Table4[[#This Row],[Link]],Table4[[#This Row],[Pattern w/out Hyperlink]])</f>
        <v>Overlay</v>
      </c>
      <c r="C336" s="39">
        <f t="shared" si="5"/>
        <v>4</v>
      </c>
      <c r="D336" s="39" t="s">
        <v>22</v>
      </c>
      <c r="E336" s="39" t="s">
        <v>1467</v>
      </c>
      <c r="F336" s="16">
        <f>Table4[[#This Row],[USD Pricing]]*Exchange!$A$1</f>
        <v>50.4</v>
      </c>
      <c r="G336" s="16">
        <v>36</v>
      </c>
      <c r="H336" s="14" t="s">
        <v>1862</v>
      </c>
      <c r="I336" s="39" t="s">
        <v>5090</v>
      </c>
      <c r="J336" s="40" t="s">
        <v>3468</v>
      </c>
    </row>
    <row r="337" spans="1:10" x14ac:dyDescent="0.25">
      <c r="A337" s="8" t="s">
        <v>3432</v>
      </c>
      <c r="B337" s="42" t="str">
        <f>HYPERLINK(Table4[[#This Row],[Link]],Table4[[#This Row],[Pattern w/out Hyperlink]])</f>
        <v>Oxford | Oxford 2.0</v>
      </c>
      <c r="C337" s="39">
        <f t="shared" si="5"/>
        <v>4</v>
      </c>
      <c r="D337" s="39" t="s">
        <v>22</v>
      </c>
      <c r="E337" s="39" t="s">
        <v>1467</v>
      </c>
      <c r="F337" s="16">
        <f>Table4[[#This Row],[USD Pricing]]*Exchange!$A$1</f>
        <v>48.3</v>
      </c>
      <c r="G337" s="16">
        <v>34.5</v>
      </c>
      <c r="H337" s="14" t="s">
        <v>1863</v>
      </c>
      <c r="I337" s="39" t="s">
        <v>1598</v>
      </c>
      <c r="J337" s="40" t="s">
        <v>3477</v>
      </c>
    </row>
    <row r="338" spans="1:10" ht="28.5" x14ac:dyDescent="0.25">
      <c r="A338" s="8" t="s">
        <v>682</v>
      </c>
      <c r="B338" s="42" t="str">
        <f>HYPERLINK(Table4[[#This Row],[Link]],Table4[[#This Row],[Pattern w/out Hyperlink]])</f>
        <v>Palermo</v>
      </c>
      <c r="C338" s="39">
        <f t="shared" si="5"/>
        <v>4</v>
      </c>
      <c r="D338" s="39" t="s">
        <v>24</v>
      </c>
      <c r="E338" s="39" t="s">
        <v>1467</v>
      </c>
      <c r="F338" s="16">
        <f>Table4[[#This Row],[USD Pricing]]*Exchange!$A$1</f>
        <v>51.03</v>
      </c>
      <c r="G338" s="16">
        <v>36.450000000000003</v>
      </c>
      <c r="H338" s="14" t="s">
        <v>2081</v>
      </c>
      <c r="I338" s="39" t="s">
        <v>1598</v>
      </c>
      <c r="J338" s="40" t="s">
        <v>3488</v>
      </c>
    </row>
    <row r="339" spans="1:10" x14ac:dyDescent="0.25">
      <c r="A339" s="8" t="s">
        <v>683</v>
      </c>
      <c r="B339" s="42" t="str">
        <f>HYPERLINK(Table4[[#This Row],[Link]],Table4[[#This Row],[Pattern w/out Hyperlink]])</f>
        <v>Pallet</v>
      </c>
      <c r="C339" s="39">
        <f t="shared" si="5"/>
        <v>4</v>
      </c>
      <c r="D339" s="39" t="s">
        <v>23</v>
      </c>
      <c r="E339" s="39" t="s">
        <v>1467</v>
      </c>
      <c r="F339" s="16">
        <v>55</v>
      </c>
      <c r="G339" s="16"/>
      <c r="H339" s="14" t="s">
        <v>1392</v>
      </c>
      <c r="I339" s="39" t="s">
        <v>1598</v>
      </c>
      <c r="J339" s="40" t="s">
        <v>3477</v>
      </c>
    </row>
    <row r="340" spans="1:10" x14ac:dyDescent="0.25">
      <c r="A340" s="8" t="s">
        <v>7593</v>
      </c>
      <c r="B340" s="42" t="str">
        <f>HYPERLINK(Table4[[#This Row],[Link]],Table4[[#This Row],[Pattern w/out Hyperlink]])</f>
        <v>Palm Beach</v>
      </c>
      <c r="C340" s="39">
        <f t="shared" si="5"/>
        <v>4</v>
      </c>
      <c r="D340" s="39" t="s">
        <v>21</v>
      </c>
      <c r="E340" s="39" t="s">
        <v>1467</v>
      </c>
      <c r="F340" s="16">
        <v>51</v>
      </c>
      <c r="G340" s="16"/>
      <c r="H340" s="14" t="s">
        <v>7594</v>
      </c>
      <c r="I340" s="39" t="s">
        <v>5090</v>
      </c>
      <c r="J340" s="39" t="s">
        <v>3468</v>
      </c>
    </row>
    <row r="341" spans="1:10" x14ac:dyDescent="0.25">
      <c r="A341" s="8" t="s">
        <v>693</v>
      </c>
      <c r="B341" s="42" t="str">
        <f>HYPERLINK(Table4[[#This Row],[Link]],Table4[[#This Row],[Pattern w/out Hyperlink]])</f>
        <v>Pathway</v>
      </c>
      <c r="C341" s="39">
        <f t="shared" si="5"/>
        <v>4</v>
      </c>
      <c r="D341" s="39" t="s">
        <v>3628</v>
      </c>
      <c r="E341" s="39" t="s">
        <v>1467</v>
      </c>
      <c r="F341" s="16">
        <f>Table4[[#This Row],[USD Pricing]]*Exchange!$A$1</f>
        <v>54.599999999999994</v>
      </c>
      <c r="G341" s="16">
        <v>39</v>
      </c>
      <c r="H341" s="14" t="s">
        <v>7849</v>
      </c>
      <c r="I341" s="39" t="s">
        <v>0</v>
      </c>
      <c r="J341" s="39" t="s">
        <v>3468</v>
      </c>
    </row>
    <row r="342" spans="1:10" x14ac:dyDescent="0.25">
      <c r="A342" s="8" t="s">
        <v>3766</v>
      </c>
      <c r="B342" s="42" t="str">
        <f>HYPERLINK(Table4[[#This Row],[Link]],Table4[[#This Row],[Pattern w/out Hyperlink]])</f>
        <v>Perret</v>
      </c>
      <c r="C342" s="39">
        <f t="shared" si="5"/>
        <v>4</v>
      </c>
      <c r="D342" s="39" t="s">
        <v>3628</v>
      </c>
      <c r="E342" s="39" t="s">
        <v>1467</v>
      </c>
      <c r="F342" s="16">
        <f>Table4[[#This Row],[USD Pricing]]*Exchange!$A$1</f>
        <v>54.599999999999994</v>
      </c>
      <c r="G342" s="16">
        <v>39</v>
      </c>
      <c r="H342" s="14" t="s">
        <v>3767</v>
      </c>
      <c r="I342" s="39" t="s">
        <v>5090</v>
      </c>
      <c r="J342" s="40" t="s">
        <v>3675</v>
      </c>
    </row>
    <row r="343" spans="1:10" x14ac:dyDescent="0.25">
      <c r="A343" s="8" t="s">
        <v>715</v>
      </c>
      <c r="B343" s="42" t="str">
        <f>HYPERLINK(Table4[[#This Row],[Link]],Table4[[#This Row],[Pattern w/out Hyperlink]])</f>
        <v>Pioneer</v>
      </c>
      <c r="C343" s="39">
        <f t="shared" si="5"/>
        <v>4</v>
      </c>
      <c r="D343" s="39" t="s">
        <v>20</v>
      </c>
      <c r="E343" s="39" t="s">
        <v>1467</v>
      </c>
      <c r="F343" s="16">
        <f>Table4[[#This Row],[USD Pricing]]*Exchange!$A$1</f>
        <v>50.33</v>
      </c>
      <c r="G343" s="16">
        <v>35.950000000000003</v>
      </c>
      <c r="H343" s="14" t="s">
        <v>1296</v>
      </c>
      <c r="I343" s="39" t="s">
        <v>1598</v>
      </c>
      <c r="J343" s="40" t="s">
        <v>3468</v>
      </c>
    </row>
    <row r="344" spans="1:10" ht="28.5" x14ac:dyDescent="0.25">
      <c r="A344" s="8" t="s">
        <v>3998</v>
      </c>
      <c r="B344" s="42" t="str">
        <f>HYPERLINK(Table4[[#This Row],[Link]],Table4[[#This Row],[Pattern w/out Hyperlink]])</f>
        <v>Porto CV</v>
      </c>
      <c r="C344" s="39">
        <f t="shared" si="5"/>
        <v>4</v>
      </c>
      <c r="D344" s="39" t="s">
        <v>28</v>
      </c>
      <c r="E344" s="39" t="s">
        <v>1467</v>
      </c>
      <c r="F344" s="16">
        <f>Table4[[#This Row],[USD Pricing]]*Exchange!$A$1</f>
        <v>49.349999999999994</v>
      </c>
      <c r="G344" s="16">
        <v>35.25</v>
      </c>
      <c r="H344" s="8" t="s">
        <v>6893</v>
      </c>
      <c r="I344" s="39" t="s">
        <v>1598</v>
      </c>
      <c r="J344" s="40" t="s">
        <v>3948</v>
      </c>
    </row>
    <row r="345" spans="1:10" x14ac:dyDescent="0.25">
      <c r="A345" s="8" t="s">
        <v>8367</v>
      </c>
      <c r="B345" s="42" t="str">
        <f>HYPERLINK(Table4[[#This Row],[Link]],Table4[[#This Row],[Pattern w/out Hyperlink]])</f>
        <v>Prairie</v>
      </c>
      <c r="C345" s="39">
        <f t="shared" si="5"/>
        <v>4</v>
      </c>
      <c r="D345" s="39" t="s">
        <v>2668</v>
      </c>
      <c r="E345" s="39" t="s">
        <v>1467</v>
      </c>
      <c r="F345" s="16">
        <v>50</v>
      </c>
      <c r="G345" s="16"/>
      <c r="H345" s="14" t="s">
        <v>8368</v>
      </c>
      <c r="I345" s="39" t="s">
        <v>1598</v>
      </c>
      <c r="J345" s="39" t="s">
        <v>3468</v>
      </c>
    </row>
    <row r="346" spans="1:10" x14ac:dyDescent="0.25">
      <c r="A346" s="8" t="s">
        <v>742</v>
      </c>
      <c r="B346" s="46" t="str">
        <f>HYPERLINK(Table4[[#This Row],[Link]],Table4[[#This Row],[Pattern w/out Hyperlink]])</f>
        <v>Prime</v>
      </c>
      <c r="C346" s="39">
        <f t="shared" si="5"/>
        <v>4</v>
      </c>
      <c r="D346" s="39" t="s">
        <v>27</v>
      </c>
      <c r="E346" s="39" t="s">
        <v>1467</v>
      </c>
      <c r="F346" s="16">
        <v>45.25</v>
      </c>
      <c r="G346" s="16"/>
      <c r="H346" s="15" t="s">
        <v>1338</v>
      </c>
      <c r="I346" s="39" t="s">
        <v>1598</v>
      </c>
      <c r="J346" s="40" t="s">
        <v>3468</v>
      </c>
    </row>
    <row r="347" spans="1:10" x14ac:dyDescent="0.25">
      <c r="A347" s="8" t="s">
        <v>4134</v>
      </c>
      <c r="B347" s="42" t="str">
        <f>HYPERLINK(Table4[[#This Row],[Link]],Table4[[#This Row],[Pattern w/out Hyperlink]])</f>
        <v>Quentin</v>
      </c>
      <c r="C347" s="39">
        <f t="shared" si="5"/>
        <v>4</v>
      </c>
      <c r="D347" s="39" t="s">
        <v>2721</v>
      </c>
      <c r="E347" s="39" t="s">
        <v>1467</v>
      </c>
      <c r="F347" s="16">
        <v>45.8</v>
      </c>
      <c r="G347" s="16"/>
      <c r="H347" s="14" t="s">
        <v>4135</v>
      </c>
      <c r="I347" s="39" t="s">
        <v>0</v>
      </c>
      <c r="J347" s="40" t="s">
        <v>3468</v>
      </c>
    </row>
    <row r="348" spans="1:10" x14ac:dyDescent="0.25">
      <c r="A348" s="8" t="s">
        <v>771</v>
      </c>
      <c r="B348" s="42" t="str">
        <f>HYPERLINK(Table4[[#This Row],[Link]],Table4[[#This Row],[Pattern w/out Hyperlink]])</f>
        <v>Rebel</v>
      </c>
      <c r="C348" s="39">
        <f t="shared" si="5"/>
        <v>4</v>
      </c>
      <c r="D348" s="39" t="s">
        <v>20</v>
      </c>
      <c r="E348" s="39" t="s">
        <v>1467</v>
      </c>
      <c r="F348" s="16">
        <f>Table4[[#This Row],[USD Pricing]]*Exchange!$A$1</f>
        <v>50.33</v>
      </c>
      <c r="G348" s="16">
        <v>35.950000000000003</v>
      </c>
      <c r="H348" s="14" t="s">
        <v>7319</v>
      </c>
      <c r="I348" s="39" t="s">
        <v>1598</v>
      </c>
      <c r="J348" s="40" t="s">
        <v>3468</v>
      </c>
    </row>
    <row r="349" spans="1:10" x14ac:dyDescent="0.25">
      <c r="A349" s="8" t="s">
        <v>780</v>
      </c>
      <c r="B349" s="42" t="str">
        <f>HYPERLINK(Table4[[#This Row],[Link]],Table4[[#This Row],[Pattern w/out Hyperlink]])</f>
        <v>Reverb</v>
      </c>
      <c r="C349" s="39">
        <f t="shared" si="5"/>
        <v>4</v>
      </c>
      <c r="D349" s="39" t="s">
        <v>20</v>
      </c>
      <c r="E349" s="39" t="s">
        <v>1467</v>
      </c>
      <c r="F349" s="16">
        <f>Table4[[#This Row],[USD Pricing]]*Exchange!$A$1</f>
        <v>48.93</v>
      </c>
      <c r="G349" s="16">
        <v>34.950000000000003</v>
      </c>
      <c r="H349" s="14" t="s">
        <v>7320</v>
      </c>
      <c r="I349" s="39" t="s">
        <v>1598</v>
      </c>
      <c r="J349" s="40" t="s">
        <v>3468</v>
      </c>
    </row>
    <row r="350" spans="1:10" x14ac:dyDescent="0.25">
      <c r="A350" s="8" t="s">
        <v>782</v>
      </c>
      <c r="B350" s="42" t="str">
        <f>HYPERLINK(Table4[[#This Row],[Link]],Table4[[#This Row],[Pattern w/out Hyperlink]])</f>
        <v>Rialto</v>
      </c>
      <c r="C350" s="39">
        <f t="shared" si="5"/>
        <v>4</v>
      </c>
      <c r="D350" s="39" t="s">
        <v>22</v>
      </c>
      <c r="E350" s="39" t="s">
        <v>1467</v>
      </c>
      <c r="F350" s="16">
        <f>Table4[[#This Row],[USD Pricing]]*Exchange!$A$1</f>
        <v>47.53</v>
      </c>
      <c r="G350" s="16">
        <v>33.950000000000003</v>
      </c>
      <c r="H350" s="14" t="s">
        <v>1874</v>
      </c>
      <c r="I350" s="39" t="s">
        <v>1598</v>
      </c>
      <c r="J350" s="40" t="s">
        <v>3468</v>
      </c>
    </row>
    <row r="351" spans="1:10" x14ac:dyDescent="0.25">
      <c r="A351" s="8" t="s">
        <v>4000</v>
      </c>
      <c r="B351" s="42" t="str">
        <f>HYPERLINK(Table4[[#This Row],[Link]],Table4[[#This Row],[Pattern w/out Hyperlink]])</f>
        <v>Riata</v>
      </c>
      <c r="C351" s="39">
        <f t="shared" si="5"/>
        <v>4</v>
      </c>
      <c r="D351" s="39" t="s">
        <v>28</v>
      </c>
      <c r="E351" s="39" t="s">
        <v>1467</v>
      </c>
      <c r="F351" s="16">
        <f>Table4[[#This Row],[USD Pricing]]*Exchange!$A$1</f>
        <v>52.43</v>
      </c>
      <c r="G351" s="16">
        <v>37.450000000000003</v>
      </c>
      <c r="H351" s="8" t="s">
        <v>6895</v>
      </c>
      <c r="I351" s="39" t="s">
        <v>5090</v>
      </c>
      <c r="J351" s="40" t="s">
        <v>3468</v>
      </c>
    </row>
    <row r="352" spans="1:10" x14ac:dyDescent="0.25">
      <c r="A352" s="8" t="s">
        <v>4960</v>
      </c>
      <c r="B352" s="42" t="str">
        <f>HYPERLINK(Table4[[#This Row],[Link]],Table4[[#This Row],[Pattern w/out Hyperlink]])</f>
        <v>Richmond</v>
      </c>
      <c r="C352" s="39">
        <f t="shared" si="5"/>
        <v>4</v>
      </c>
      <c r="D352" s="39" t="s">
        <v>21</v>
      </c>
      <c r="E352" s="39" t="s">
        <v>1467</v>
      </c>
      <c r="F352" s="16">
        <v>47</v>
      </c>
      <c r="G352" s="16"/>
      <c r="H352" s="14" t="s">
        <v>4961</v>
      </c>
      <c r="I352" s="39" t="s">
        <v>1598</v>
      </c>
      <c r="J352" s="40" t="s">
        <v>3468</v>
      </c>
    </row>
    <row r="353" spans="1:10" x14ac:dyDescent="0.25">
      <c r="A353" s="8" t="s">
        <v>3146</v>
      </c>
      <c r="B353" s="42" t="str">
        <f>HYPERLINK(Table4[[#This Row],[Link]],Table4[[#This Row],[Pattern w/out Hyperlink]])</f>
        <v>Riverstone</v>
      </c>
      <c r="C353" s="39">
        <f t="shared" si="5"/>
        <v>4</v>
      </c>
      <c r="D353" s="39" t="s">
        <v>22</v>
      </c>
      <c r="E353" s="39" t="s">
        <v>1467</v>
      </c>
      <c r="F353" s="16">
        <f>Table4[[#This Row],[USD Pricing]]*Exchange!$A$1</f>
        <v>49</v>
      </c>
      <c r="G353" s="16">
        <v>35</v>
      </c>
      <c r="H353" s="14" t="s">
        <v>3147</v>
      </c>
      <c r="I353" s="39" t="s">
        <v>0</v>
      </c>
      <c r="J353" s="40" t="s">
        <v>3477</v>
      </c>
    </row>
    <row r="354" spans="1:10" x14ac:dyDescent="0.25">
      <c r="A354" s="8" t="s">
        <v>794</v>
      </c>
      <c r="B354" s="42" t="str">
        <f>HYPERLINK(Table4[[#This Row],[Link]],Table4[[#This Row],[Pattern w/out Hyperlink]])</f>
        <v>Roman</v>
      </c>
      <c r="C354" s="39">
        <f t="shared" si="5"/>
        <v>4</v>
      </c>
      <c r="D354" s="39" t="s">
        <v>21</v>
      </c>
      <c r="E354" s="39" t="s">
        <v>1467</v>
      </c>
      <c r="F354" s="16">
        <v>55</v>
      </c>
      <c r="G354" s="16"/>
      <c r="H354" s="14" t="s">
        <v>2461</v>
      </c>
      <c r="I354" s="39" t="s">
        <v>0</v>
      </c>
      <c r="J354" s="40" t="s">
        <v>3468</v>
      </c>
    </row>
    <row r="355" spans="1:10" x14ac:dyDescent="0.25">
      <c r="A355" s="8" t="s">
        <v>806</v>
      </c>
      <c r="B355" s="42" t="str">
        <f>HYPERLINK(Table4[[#This Row],[Link]],Table4[[#This Row],[Pattern w/out Hyperlink]])</f>
        <v>Runway</v>
      </c>
      <c r="C355" s="39">
        <f t="shared" si="5"/>
        <v>4</v>
      </c>
      <c r="D355" s="39" t="s">
        <v>22</v>
      </c>
      <c r="E355" s="39" t="s">
        <v>1467</v>
      </c>
      <c r="F355" s="16">
        <f>Table4[[#This Row],[USD Pricing]]*Exchange!$A$1</f>
        <v>50.33</v>
      </c>
      <c r="G355" s="16">
        <v>35.950000000000003</v>
      </c>
      <c r="H355" s="14" t="s">
        <v>3408</v>
      </c>
      <c r="I355" s="39" t="s">
        <v>1598</v>
      </c>
      <c r="J355" s="40" t="s">
        <v>3477</v>
      </c>
    </row>
    <row r="356" spans="1:10" x14ac:dyDescent="0.25">
      <c r="A356" s="8" t="s">
        <v>4001</v>
      </c>
      <c r="B356" s="42" t="str">
        <f>HYPERLINK(Table4[[#This Row],[Link]],Table4[[#This Row],[Pattern w/out Hyperlink]])</f>
        <v>Rustic</v>
      </c>
      <c r="C356" s="39">
        <f t="shared" si="5"/>
        <v>4</v>
      </c>
      <c r="D356" s="39" t="s">
        <v>28</v>
      </c>
      <c r="E356" s="39" t="s">
        <v>1467</v>
      </c>
      <c r="F356" s="16">
        <f>Table4[[#This Row],[USD Pricing]]*Exchange!$A$1</f>
        <v>46.339999999999996</v>
      </c>
      <c r="G356" s="16">
        <v>33.1</v>
      </c>
      <c r="H356" s="8" t="s">
        <v>6896</v>
      </c>
      <c r="I356" s="39" t="s">
        <v>1598</v>
      </c>
      <c r="J356" s="40" t="s">
        <v>3468</v>
      </c>
    </row>
    <row r="357" spans="1:10" x14ac:dyDescent="0.25">
      <c r="A357" s="8" t="s">
        <v>4302</v>
      </c>
      <c r="B357" s="42" t="str">
        <f>HYPERLINK(Table4[[#This Row],[Link]],Table4[[#This Row],[Pattern w/out Hyperlink]])</f>
        <v>Sandstone</v>
      </c>
      <c r="C357" s="39">
        <f t="shared" si="5"/>
        <v>4</v>
      </c>
      <c r="D357" s="39" t="s">
        <v>2680</v>
      </c>
      <c r="E357" s="39" t="s">
        <v>1467</v>
      </c>
      <c r="F357" s="16">
        <f>Table4[[#This Row],[USD Pricing]]*Exchange!$A$1</f>
        <v>52.849999999999994</v>
      </c>
      <c r="G357" s="16">
        <v>37.75</v>
      </c>
      <c r="H357" s="14" t="s">
        <v>7218</v>
      </c>
      <c r="I357" s="39" t="s">
        <v>1598</v>
      </c>
      <c r="J357" s="40" t="s">
        <v>3468</v>
      </c>
    </row>
    <row r="358" spans="1:10" x14ac:dyDescent="0.25">
      <c r="A358" s="8" t="s">
        <v>819</v>
      </c>
      <c r="B358" s="42" t="str">
        <f>HYPERLINK(Table4[[#This Row],[Link]],Table4[[#This Row],[Pattern w/out Hyperlink]])</f>
        <v>Satchel</v>
      </c>
      <c r="C358" s="39">
        <f t="shared" si="5"/>
        <v>4</v>
      </c>
      <c r="D358" s="39" t="s">
        <v>22</v>
      </c>
      <c r="E358" s="39" t="s">
        <v>1467</v>
      </c>
      <c r="F358" s="16">
        <f>Table4[[#This Row],[USD Pricing]]*Exchange!$A$1</f>
        <v>50.4</v>
      </c>
      <c r="G358" s="16">
        <v>36</v>
      </c>
      <c r="H358" s="14" t="s">
        <v>1880</v>
      </c>
      <c r="I358" s="39" t="s">
        <v>1598</v>
      </c>
      <c r="J358" s="40" t="s">
        <v>3477</v>
      </c>
    </row>
    <row r="359" spans="1:10" x14ac:dyDescent="0.25">
      <c r="A359" s="8" t="s">
        <v>821</v>
      </c>
      <c r="B359" s="42" t="str">
        <f>HYPERLINK(Table4[[#This Row],[Link]],Table4[[#This Row],[Pattern w/out Hyperlink]])</f>
        <v>Score</v>
      </c>
      <c r="C359" s="39">
        <f t="shared" si="5"/>
        <v>4</v>
      </c>
      <c r="D359" s="39" t="s">
        <v>24</v>
      </c>
      <c r="E359" s="39" t="s">
        <v>1467</v>
      </c>
      <c r="F359" s="16">
        <f>Table4[[#This Row],[USD Pricing]]*Exchange!$A$1</f>
        <v>51.03</v>
      </c>
      <c r="G359" s="16">
        <v>36.450000000000003</v>
      </c>
      <c r="H359" s="14" t="s">
        <v>2083</v>
      </c>
      <c r="I359" s="39" t="s">
        <v>1598</v>
      </c>
      <c r="J359" s="40" t="s">
        <v>3465</v>
      </c>
    </row>
    <row r="360" spans="1:10" x14ac:dyDescent="0.25">
      <c r="A360" s="8" t="s">
        <v>3435</v>
      </c>
      <c r="B360" s="42" t="str">
        <f>HYPERLINK(Table4[[#This Row],[Link]],Table4[[#This Row],[Pattern w/out Hyperlink]])</f>
        <v>Scout | Scout 2.0</v>
      </c>
      <c r="C360" s="39">
        <f t="shared" si="5"/>
        <v>4</v>
      </c>
      <c r="D360" s="39" t="s">
        <v>22</v>
      </c>
      <c r="E360" s="39" t="s">
        <v>1467</v>
      </c>
      <c r="F360" s="16">
        <f>Table4[[#This Row],[USD Pricing]]*Exchange!$A$1</f>
        <v>51.730000000000004</v>
      </c>
      <c r="G360" s="16">
        <v>36.950000000000003</v>
      </c>
      <c r="H360" s="14" t="s">
        <v>1881</v>
      </c>
      <c r="I360" s="39" t="s">
        <v>1598</v>
      </c>
      <c r="J360" s="40" t="s">
        <v>3477</v>
      </c>
    </row>
    <row r="361" spans="1:10" x14ac:dyDescent="0.25">
      <c r="A361" s="8" t="s">
        <v>7740</v>
      </c>
      <c r="B361" s="42" t="str">
        <f>HYPERLINK(Table4[[#This Row],[Link]],Table4[[#This Row],[Pattern w/out Hyperlink]])</f>
        <v>Seascape</v>
      </c>
      <c r="C361" s="39">
        <f t="shared" si="5"/>
        <v>4</v>
      </c>
      <c r="D361" s="39" t="s">
        <v>26</v>
      </c>
      <c r="E361" s="39" t="s">
        <v>1467</v>
      </c>
      <c r="F361" s="16">
        <v>48.95</v>
      </c>
      <c r="G361" s="16"/>
      <c r="H361" s="14" t="s">
        <v>7741</v>
      </c>
      <c r="I361" s="39" t="s">
        <v>0</v>
      </c>
      <c r="J361" s="39" t="s">
        <v>3468</v>
      </c>
    </row>
    <row r="362" spans="1:10" x14ac:dyDescent="0.25">
      <c r="A362" s="8" t="s">
        <v>7816</v>
      </c>
      <c r="B362" s="42" t="str">
        <f>HYPERLINK(Table4[[#This Row],[Link]],Table4[[#This Row],[Pattern w/out Hyperlink]])</f>
        <v>Sentiero</v>
      </c>
      <c r="C362" s="39">
        <f t="shared" si="5"/>
        <v>4</v>
      </c>
      <c r="D362" s="39" t="s">
        <v>22</v>
      </c>
      <c r="E362" s="39" t="s">
        <v>1467</v>
      </c>
      <c r="F362" s="16">
        <f>Table4[[#This Row],[USD Pricing]]*Exchange!$A$1</f>
        <v>53.13</v>
      </c>
      <c r="G362" s="16">
        <v>37.950000000000003</v>
      </c>
      <c r="H362" s="14" t="s">
        <v>7817</v>
      </c>
      <c r="I362" s="39" t="s">
        <v>0</v>
      </c>
      <c r="J362" s="40" t="s">
        <v>3477</v>
      </c>
    </row>
    <row r="363" spans="1:10" x14ac:dyDescent="0.25">
      <c r="A363" s="8" t="s">
        <v>3791</v>
      </c>
      <c r="B363" s="42" t="str">
        <f>HYPERLINK(Table4[[#This Row],[Link]],Table4[[#This Row],[Pattern w/out Hyperlink]])</f>
        <v>Serpent</v>
      </c>
      <c r="C363" s="39">
        <f t="shared" si="5"/>
        <v>4</v>
      </c>
      <c r="D363" s="39" t="s">
        <v>3628</v>
      </c>
      <c r="E363" s="39" t="s">
        <v>1467</v>
      </c>
      <c r="F363" s="16">
        <f>Table4[[#This Row],[USD Pricing]]*Exchange!$A$1</f>
        <v>54.599999999999994</v>
      </c>
      <c r="G363" s="16">
        <v>39</v>
      </c>
      <c r="H363" s="14" t="s">
        <v>3792</v>
      </c>
      <c r="I363" s="39" t="s">
        <v>5090</v>
      </c>
      <c r="J363" s="40" t="s">
        <v>3465</v>
      </c>
    </row>
    <row r="364" spans="1:10" x14ac:dyDescent="0.25">
      <c r="A364" s="8" t="s">
        <v>842</v>
      </c>
      <c r="B364" s="42" t="str">
        <f>HYPERLINK(Table4[[#This Row],[Link]],Table4[[#This Row],[Pattern w/out Hyperlink]])</f>
        <v>Shimmer</v>
      </c>
      <c r="C364" s="39">
        <f t="shared" si="5"/>
        <v>4</v>
      </c>
      <c r="D364" s="39" t="s">
        <v>26</v>
      </c>
      <c r="E364" s="39" t="s">
        <v>1467</v>
      </c>
      <c r="F364" s="16">
        <v>53.95</v>
      </c>
      <c r="G364" s="16"/>
      <c r="H364" s="14" t="s">
        <v>1129</v>
      </c>
      <c r="I364" s="39" t="s">
        <v>1598</v>
      </c>
      <c r="J364" s="40" t="s">
        <v>3469</v>
      </c>
    </row>
    <row r="365" spans="1:10" x14ac:dyDescent="0.25">
      <c r="A365" s="8" t="s">
        <v>843</v>
      </c>
      <c r="B365" s="42" t="str">
        <f>HYPERLINK(Table4[[#This Row],[Link]],Table4[[#This Row],[Pattern w/out Hyperlink]])</f>
        <v>Shimmer 2</v>
      </c>
      <c r="C365" s="39">
        <f t="shared" si="5"/>
        <v>4</v>
      </c>
      <c r="D365" s="39" t="s">
        <v>26</v>
      </c>
      <c r="E365" s="39" t="s">
        <v>1467</v>
      </c>
      <c r="F365" s="16">
        <v>53.95</v>
      </c>
      <c r="G365" s="16"/>
      <c r="H365" s="14" t="s">
        <v>1095</v>
      </c>
      <c r="I365" s="39" t="s">
        <v>1598</v>
      </c>
      <c r="J365" s="40" t="s">
        <v>3469</v>
      </c>
    </row>
    <row r="366" spans="1:10" x14ac:dyDescent="0.25">
      <c r="A366" s="8" t="s">
        <v>2472</v>
      </c>
      <c r="B366" s="42" t="str">
        <f>HYPERLINK(Table4[[#This Row],[Link]],Table4[[#This Row],[Pattern w/out Hyperlink]])</f>
        <v>Shine</v>
      </c>
      <c r="C366" s="39">
        <f t="shared" si="5"/>
        <v>4</v>
      </c>
      <c r="D366" s="39" t="s">
        <v>21</v>
      </c>
      <c r="E366" s="39" t="s">
        <v>1467</v>
      </c>
      <c r="F366" s="16">
        <v>53</v>
      </c>
      <c r="G366" s="16"/>
      <c r="H366" s="14" t="s">
        <v>2473</v>
      </c>
      <c r="I366" s="39" t="s">
        <v>1598</v>
      </c>
      <c r="J366" s="40" t="s">
        <v>3468</v>
      </c>
    </row>
    <row r="367" spans="1:10" x14ac:dyDescent="0.25">
      <c r="A367" s="8" t="s">
        <v>7743</v>
      </c>
      <c r="B367" s="42" t="str">
        <f>HYPERLINK(Table4[[#This Row],[Link]],Table4[[#This Row],[Pattern w/out Hyperlink]])</f>
        <v>Silk Road</v>
      </c>
      <c r="C367" s="39">
        <f t="shared" si="5"/>
        <v>4</v>
      </c>
      <c r="D367" s="39" t="s">
        <v>26</v>
      </c>
      <c r="E367" s="39" t="s">
        <v>1467</v>
      </c>
      <c r="F367" s="16">
        <v>51.75</v>
      </c>
      <c r="G367" s="16"/>
      <c r="H367" s="14" t="s">
        <v>7744</v>
      </c>
      <c r="I367" s="39" t="s">
        <v>0</v>
      </c>
      <c r="J367" s="39" t="s">
        <v>3468</v>
      </c>
    </row>
    <row r="368" spans="1:10" x14ac:dyDescent="0.25">
      <c r="A368" s="8" t="s">
        <v>889</v>
      </c>
      <c r="B368" s="42" t="str">
        <f>HYPERLINK(Table4[[#This Row],[Link]],Table4[[#This Row],[Pattern w/out Hyperlink]])</f>
        <v>Silvertex</v>
      </c>
      <c r="C368" s="39">
        <f t="shared" si="5"/>
        <v>4</v>
      </c>
      <c r="D368" s="39" t="s">
        <v>2721</v>
      </c>
      <c r="E368" s="39" t="s">
        <v>1467</v>
      </c>
      <c r="F368" s="16">
        <v>49.25</v>
      </c>
      <c r="G368" s="16"/>
      <c r="H368" s="14" t="s">
        <v>2707</v>
      </c>
      <c r="I368" s="39" t="s">
        <v>1598</v>
      </c>
      <c r="J368" s="40" t="s">
        <v>3468</v>
      </c>
    </row>
    <row r="369" spans="1:10" x14ac:dyDescent="0.25">
      <c r="A369" s="8" t="s">
        <v>4305</v>
      </c>
      <c r="B369" s="42" t="str">
        <f>HYPERLINK(Table4[[#This Row],[Link]],Table4[[#This Row],[Pattern w/out Hyperlink]])</f>
        <v>Simile</v>
      </c>
      <c r="C369" s="39">
        <f t="shared" si="5"/>
        <v>4</v>
      </c>
      <c r="D369" s="39" t="s">
        <v>2680</v>
      </c>
      <c r="E369" s="39" t="s">
        <v>1467</v>
      </c>
      <c r="F369" s="16">
        <f>Table4[[#This Row],[USD Pricing]]*Exchange!$A$1</f>
        <v>51.099999999999994</v>
      </c>
      <c r="G369" s="16">
        <v>36.5</v>
      </c>
      <c r="H369" s="14" t="s">
        <v>7223</v>
      </c>
      <c r="I369" s="39" t="s">
        <v>1598</v>
      </c>
      <c r="J369" s="40" t="s">
        <v>4243</v>
      </c>
    </row>
    <row r="370" spans="1:10" x14ac:dyDescent="0.25">
      <c r="A370" s="8" t="s">
        <v>890</v>
      </c>
      <c r="B370" s="42" t="str">
        <f>HYPERLINK(Table4[[#This Row],[Link]],Table4[[#This Row],[Pattern w/out Hyperlink]])</f>
        <v>Sirocco</v>
      </c>
      <c r="C370" s="39">
        <f t="shared" si="5"/>
        <v>4</v>
      </c>
      <c r="D370" s="39" t="s">
        <v>3628</v>
      </c>
      <c r="E370" s="39" t="s">
        <v>1467</v>
      </c>
      <c r="F370" s="16">
        <f>Table4[[#This Row],[USD Pricing]]*Exchange!$A$1</f>
        <v>50.4</v>
      </c>
      <c r="G370" s="16">
        <v>36</v>
      </c>
      <c r="H370" s="14" t="s">
        <v>3793</v>
      </c>
      <c r="I370" s="39" t="s">
        <v>1598</v>
      </c>
      <c r="J370" s="40" t="s">
        <v>3761</v>
      </c>
    </row>
    <row r="371" spans="1:10" x14ac:dyDescent="0.25">
      <c r="A371" s="8" t="s">
        <v>891</v>
      </c>
      <c r="B371" s="42" t="str">
        <f>HYPERLINK(Table4[[#This Row],[Link]],Table4[[#This Row],[Pattern w/out Hyperlink]])</f>
        <v>Sketch</v>
      </c>
      <c r="C371" s="39">
        <f t="shared" si="5"/>
        <v>4</v>
      </c>
      <c r="D371" s="39" t="s">
        <v>20</v>
      </c>
      <c r="E371" s="39" t="s">
        <v>1467</v>
      </c>
      <c r="F371" s="16">
        <f>Table4[[#This Row],[USD Pricing]]*Exchange!$A$1</f>
        <v>54.53</v>
      </c>
      <c r="G371" s="16">
        <v>38.950000000000003</v>
      </c>
      <c r="H371" s="14" t="s">
        <v>1636</v>
      </c>
      <c r="I371" s="39" t="s">
        <v>1598</v>
      </c>
      <c r="J371" s="40" t="s">
        <v>3468</v>
      </c>
    </row>
    <row r="372" spans="1:10" x14ac:dyDescent="0.25">
      <c r="A372" s="8" t="s">
        <v>3439</v>
      </c>
      <c r="B372" s="42" t="str">
        <f>HYPERLINK(Table4[[#This Row],[Link]],Table4[[#This Row],[Pattern w/out Hyperlink]])</f>
        <v>Sleek | Sleek 2.0</v>
      </c>
      <c r="C372" s="39">
        <f t="shared" si="5"/>
        <v>4</v>
      </c>
      <c r="D372" s="39" t="s">
        <v>22</v>
      </c>
      <c r="E372" s="39" t="s">
        <v>1467</v>
      </c>
      <c r="F372" s="16">
        <f>Table4[[#This Row],[USD Pricing]]*Exchange!$A$1</f>
        <v>51.099999999999994</v>
      </c>
      <c r="G372" s="16">
        <v>36.5</v>
      </c>
      <c r="H372" s="14" t="s">
        <v>1890</v>
      </c>
      <c r="I372" s="39" t="s">
        <v>1598</v>
      </c>
      <c r="J372" s="40" t="s">
        <v>3477</v>
      </c>
    </row>
    <row r="373" spans="1:10" x14ac:dyDescent="0.25">
      <c r="A373" s="8" t="s">
        <v>3440</v>
      </c>
      <c r="B373" s="42" t="str">
        <f>HYPERLINK(Table4[[#This Row],[Link]],Table4[[#This Row],[Pattern w/out Hyperlink]])</f>
        <v>Smoothie | Smoothie 2.0</v>
      </c>
      <c r="C373" s="39">
        <f t="shared" si="5"/>
        <v>4</v>
      </c>
      <c r="D373" s="39" t="s">
        <v>22</v>
      </c>
      <c r="E373" s="39" t="s">
        <v>1467</v>
      </c>
      <c r="F373" s="16">
        <f>Table4[[#This Row],[USD Pricing]]*Exchange!$A$1</f>
        <v>48.3</v>
      </c>
      <c r="G373" s="16">
        <v>34.5</v>
      </c>
      <c r="H373" s="14" t="s">
        <v>1891</v>
      </c>
      <c r="I373" s="39" t="s">
        <v>1598</v>
      </c>
      <c r="J373" s="40" t="s">
        <v>3477</v>
      </c>
    </row>
    <row r="374" spans="1:10" x14ac:dyDescent="0.25">
      <c r="A374" s="8" t="s">
        <v>4980</v>
      </c>
      <c r="B374" s="42" t="str">
        <f>HYPERLINK(Table4[[#This Row],[Link]],Table4[[#This Row],[Pattern w/out Hyperlink]])</f>
        <v>Sojourn</v>
      </c>
      <c r="C374" s="39">
        <f t="shared" si="5"/>
        <v>4</v>
      </c>
      <c r="D374" s="39" t="s">
        <v>21</v>
      </c>
      <c r="E374" s="39" t="s">
        <v>1467</v>
      </c>
      <c r="F374" s="16">
        <v>54</v>
      </c>
      <c r="G374" s="16"/>
      <c r="H374" s="14" t="s">
        <v>4981</v>
      </c>
      <c r="I374" s="39" t="s">
        <v>1598</v>
      </c>
      <c r="J374" s="40" t="s">
        <v>3468</v>
      </c>
    </row>
    <row r="375" spans="1:10" x14ac:dyDescent="0.25">
      <c r="A375" s="8" t="s">
        <v>906</v>
      </c>
      <c r="B375" s="46" t="str">
        <f>HYPERLINK(Table4[[#This Row],[Link]],Table4[[#This Row],[Pattern w/out Hyperlink]])</f>
        <v>Sorano</v>
      </c>
      <c r="C375" s="39">
        <f t="shared" si="5"/>
        <v>4</v>
      </c>
      <c r="D375" s="39" t="s">
        <v>27</v>
      </c>
      <c r="E375" s="39" t="s">
        <v>1467</v>
      </c>
      <c r="F375" s="16">
        <v>50.25</v>
      </c>
      <c r="G375" s="16"/>
      <c r="H375" s="15" t="s">
        <v>1344</v>
      </c>
      <c r="I375" s="39" t="s">
        <v>1598</v>
      </c>
      <c r="J375" s="40" t="s">
        <v>3468</v>
      </c>
    </row>
    <row r="376" spans="1:10" x14ac:dyDescent="0.25">
      <c r="A376" s="8" t="s">
        <v>909</v>
      </c>
      <c r="B376" s="42" t="str">
        <f>HYPERLINK(Table4[[#This Row],[Link]],Table4[[#This Row],[Pattern w/out Hyperlink]])</f>
        <v>Spectrum</v>
      </c>
      <c r="C376" s="39">
        <f t="shared" si="5"/>
        <v>4</v>
      </c>
      <c r="D376" s="39" t="s">
        <v>26</v>
      </c>
      <c r="E376" s="39" t="s">
        <v>1467</v>
      </c>
      <c r="F376" s="16">
        <v>49.95</v>
      </c>
      <c r="G376" s="16"/>
      <c r="H376" s="14" t="s">
        <v>1130</v>
      </c>
      <c r="I376" s="39" t="s">
        <v>1598</v>
      </c>
      <c r="J376" s="40" t="s">
        <v>3465</v>
      </c>
    </row>
    <row r="377" spans="1:10" ht="28.5" x14ac:dyDescent="0.25">
      <c r="A377" s="8" t="s">
        <v>4686</v>
      </c>
      <c r="B377" s="42" t="str">
        <f>HYPERLINK(Table4[[#This Row],[Link]],Table4[[#This Row],[Pattern w/out Hyperlink]])</f>
        <v>Splash</v>
      </c>
      <c r="C377" s="39">
        <f t="shared" si="5"/>
        <v>4</v>
      </c>
      <c r="D377" s="39" t="s">
        <v>26</v>
      </c>
      <c r="E377" s="39" t="s">
        <v>1467</v>
      </c>
      <c r="F377" s="16">
        <v>47.5</v>
      </c>
      <c r="G377" s="16"/>
      <c r="H377" s="14" t="s">
        <v>4687</v>
      </c>
      <c r="I377" s="39" t="s">
        <v>1598</v>
      </c>
      <c r="J377" s="40" t="s">
        <v>4672</v>
      </c>
    </row>
    <row r="378" spans="1:10" ht="28.5" x14ac:dyDescent="0.25">
      <c r="A378" s="8" t="s">
        <v>913</v>
      </c>
      <c r="B378" s="42" t="str">
        <f>HYPERLINK(Table4[[#This Row],[Link]],Table4[[#This Row],[Pattern w/out Hyperlink]])</f>
        <v>Splendor</v>
      </c>
      <c r="C378" s="39">
        <f t="shared" si="5"/>
        <v>4</v>
      </c>
      <c r="D378" s="39" t="s">
        <v>24</v>
      </c>
      <c r="E378" s="39" t="s">
        <v>1467</v>
      </c>
      <c r="F378" s="16">
        <f>Table4[[#This Row],[USD Pricing]]*Exchange!$A$1</f>
        <v>51.03</v>
      </c>
      <c r="G378" s="16">
        <v>36.450000000000003</v>
      </c>
      <c r="H378" s="14" t="s">
        <v>2090</v>
      </c>
      <c r="I378" s="39" t="s">
        <v>1598</v>
      </c>
      <c r="J378" s="40" t="s">
        <v>3488</v>
      </c>
    </row>
    <row r="379" spans="1:10" x14ac:dyDescent="0.25">
      <c r="A379" s="8" t="s">
        <v>923</v>
      </c>
      <c r="B379" s="42" t="str">
        <f>HYPERLINK(Table4[[#This Row],[Link]],Table4[[#This Row],[Pattern w/out Hyperlink]])</f>
        <v>Stage</v>
      </c>
      <c r="C379" s="39">
        <f t="shared" si="5"/>
        <v>4</v>
      </c>
      <c r="D379" s="39" t="s">
        <v>22</v>
      </c>
      <c r="E379" s="39" t="s">
        <v>1467</v>
      </c>
      <c r="F379" s="16">
        <f>Table4[[#This Row],[USD Pricing]]*Exchange!$A$1</f>
        <v>53.13</v>
      </c>
      <c r="G379" s="16">
        <v>37.950000000000003</v>
      </c>
      <c r="H379" s="14" t="s">
        <v>3410</v>
      </c>
      <c r="I379" s="39" t="s">
        <v>1598</v>
      </c>
      <c r="J379" s="40" t="s">
        <v>3465</v>
      </c>
    </row>
    <row r="380" spans="1:10" x14ac:dyDescent="0.25">
      <c r="A380" s="8" t="s">
        <v>938</v>
      </c>
      <c r="B380" s="42" t="str">
        <f>HYPERLINK(Table4[[#This Row],[Link]],Table4[[#This Row],[Pattern w/out Hyperlink]])</f>
        <v>Streamline</v>
      </c>
      <c r="C380" s="39">
        <f t="shared" si="5"/>
        <v>4</v>
      </c>
      <c r="D380" s="39" t="s">
        <v>26</v>
      </c>
      <c r="E380" s="39" t="s">
        <v>1467</v>
      </c>
      <c r="F380" s="16">
        <v>53.95</v>
      </c>
      <c r="G380" s="16"/>
      <c r="H380" s="14" t="s">
        <v>1098</v>
      </c>
      <c r="I380" s="39" t="s">
        <v>0</v>
      </c>
      <c r="J380" s="40" t="s">
        <v>3468</v>
      </c>
    </row>
    <row r="381" spans="1:10" x14ac:dyDescent="0.25">
      <c r="A381" s="8" t="s">
        <v>955</v>
      </c>
      <c r="B381" s="42" t="str">
        <f>HYPERLINK(Table4[[#This Row],[Link]],Table4[[#This Row],[Pattern w/out Hyperlink]])</f>
        <v>Swerve</v>
      </c>
      <c r="C381" s="39">
        <f t="shared" si="5"/>
        <v>4</v>
      </c>
      <c r="D381" s="39" t="s">
        <v>21</v>
      </c>
      <c r="E381" s="39" t="s">
        <v>1467</v>
      </c>
      <c r="F381" s="16">
        <v>46</v>
      </c>
      <c r="G381" s="16"/>
      <c r="H381" s="14" t="s">
        <v>2481</v>
      </c>
      <c r="I381" s="39" t="s">
        <v>0</v>
      </c>
      <c r="J381" s="40" t="s">
        <v>3468</v>
      </c>
    </row>
    <row r="382" spans="1:10" x14ac:dyDescent="0.25">
      <c r="A382" s="8" t="s">
        <v>5008</v>
      </c>
      <c r="B382" s="42" t="str">
        <f>HYPERLINK(Table4[[#This Row],[Link]],Table4[[#This Row],[Pattern w/out Hyperlink]])</f>
        <v>Tampa Bay</v>
      </c>
      <c r="C382" s="39">
        <f t="shared" si="5"/>
        <v>4</v>
      </c>
      <c r="D382" s="39" t="s">
        <v>21</v>
      </c>
      <c r="E382" s="39" t="s">
        <v>1467</v>
      </c>
      <c r="F382" s="16">
        <v>54</v>
      </c>
      <c r="G382" s="16"/>
      <c r="H382" s="14" t="s">
        <v>5009</v>
      </c>
      <c r="I382" s="39" t="s">
        <v>5090</v>
      </c>
      <c r="J382" s="40" t="s">
        <v>3468</v>
      </c>
    </row>
    <row r="383" spans="1:10" x14ac:dyDescent="0.25">
      <c r="A383" s="8" t="s">
        <v>7622</v>
      </c>
      <c r="B383" s="42" t="str">
        <f>HYPERLINK(Table4[[#This Row],[Link]],Table4[[#This Row],[Pattern w/out Hyperlink]])</f>
        <v>Telfair</v>
      </c>
      <c r="C383" s="39">
        <f t="shared" si="5"/>
        <v>4</v>
      </c>
      <c r="D383" s="39" t="s">
        <v>21</v>
      </c>
      <c r="E383" s="39" t="s">
        <v>1467</v>
      </c>
      <c r="F383" s="16">
        <v>51</v>
      </c>
      <c r="G383" s="16"/>
      <c r="H383" s="14" t="s">
        <v>7623</v>
      </c>
      <c r="I383" s="39" t="s">
        <v>1598</v>
      </c>
      <c r="J383" s="39" t="s">
        <v>3471</v>
      </c>
    </row>
    <row r="384" spans="1:10" x14ac:dyDescent="0.25">
      <c r="A384" s="8" t="s">
        <v>1913</v>
      </c>
      <c r="B384" s="42" t="str">
        <f>HYPERLINK(Table4[[#This Row],[Link]],Table4[[#This Row],[Pattern w/out Hyperlink]])</f>
        <v>Terra</v>
      </c>
      <c r="C384" s="39">
        <f t="shared" si="5"/>
        <v>4</v>
      </c>
      <c r="D384" s="39" t="s">
        <v>2680</v>
      </c>
      <c r="E384" s="39" t="s">
        <v>1467</v>
      </c>
      <c r="F384" s="16">
        <f>Table4[[#This Row],[USD Pricing]]*Exchange!$A$1</f>
        <v>52.849999999999994</v>
      </c>
      <c r="G384" s="16">
        <v>37.75</v>
      </c>
      <c r="H384" s="14" t="s">
        <v>7236</v>
      </c>
      <c r="I384" s="39" t="s">
        <v>0</v>
      </c>
      <c r="J384" s="40" t="s">
        <v>4243</v>
      </c>
    </row>
    <row r="385" spans="1:10" x14ac:dyDescent="0.25">
      <c r="A385" s="8" t="s">
        <v>3442</v>
      </c>
      <c r="B385" s="42" t="str">
        <f>HYPERLINK(Table4[[#This Row],[Link]],Table4[[#This Row],[Pattern w/out Hyperlink]])</f>
        <v>Tessuto | Tessuto 2.0</v>
      </c>
      <c r="C385" s="39">
        <f t="shared" si="5"/>
        <v>4</v>
      </c>
      <c r="D385" s="39" t="s">
        <v>22</v>
      </c>
      <c r="E385" s="39" t="s">
        <v>1467</v>
      </c>
      <c r="F385" s="16">
        <f>Table4[[#This Row],[USD Pricing]]*Exchange!$A$1</f>
        <v>51.099999999999994</v>
      </c>
      <c r="G385" s="16">
        <v>36.5</v>
      </c>
      <c r="H385" s="14" t="s">
        <v>1900</v>
      </c>
      <c r="I385" s="39" t="s">
        <v>1598</v>
      </c>
      <c r="J385" s="40" t="s">
        <v>3477</v>
      </c>
    </row>
    <row r="386" spans="1:10" x14ac:dyDescent="0.25">
      <c r="A386" s="8" t="s">
        <v>1901</v>
      </c>
      <c r="B386" s="42" t="str">
        <f>HYPERLINK(Table4[[#This Row],[Link]],Table4[[#This Row],[Pattern w/out Hyperlink]])</f>
        <v>Touchstone</v>
      </c>
      <c r="C386" s="39">
        <f t="shared" ref="C386:C449" si="6">IF(F386&lt;=$L$1,$K$1,IF(AND(F386&gt;=$L$2,F386&lt;=$M$2),$K$2,IF(AND(F386&gt;=$L$3,F386&lt;=$M$3),$K$3,IF(AND(F386&gt;=$L$4,F386&lt;=$M$4),$K$4,IF(AND(F386&gt;=$L$5,F386&lt;=$M$5),$K$5,IF(AND(F386&gt;=$L$6,F386&lt;=$M$6),$K$6,IF(AND(F386&gt;=$L$7,F386&lt;=$M$7),$K$7,IF(AND(F386&gt;=$L$8,F386&lt;=$M$8),$K$8,IF(AND(F386&gt;$L$9,F386&lt;=$M$9),$K$9,IF(AND(F386&gt;=$L$10,F386&lt;=$M$10),$K$10,IF(AND(F386&gt;=$L$11,F386&lt;=$M$11),$K$11,IF(AND(F386&gt;=$L$12,F386&lt;=$M$12),$K$12,IF(AND(F386&gt;=$L$13,F386&lt;=$M$13),$K$13,IF(AND(F386&gt;=$L$14,F386&lt;=$M$14),$K$14,IF(AND(F386&gt;=$L$15,F386&lt;=$M$15),$K$15,IF(AND(F386&gt;=$L$16,F386&lt;=$M$16),$K$16,IF(AND(F386&gt;=$L$17,F386&lt;=$M$17),$K$17,IF(AND(F386&gt;=$L$18,F386&lt;=$M$18),$K$18,IF(AND(F386&gt;=$K$19,F386&gt;=$L$19),$M$19,IF(AND(F386&gt;=$L$19,F386&lt;=$M$19),$K$19,IF(AND(F386&gt;=$L$20,F386&lt;=$M$20),$K$20,IF(AND(F386&gt;=$L$21,F386&lt;=$M$21),$K$21,IF(AND(F386&gt;=$L$22,F386&lt;=$M$22),$K$22,IF(AND(F386&gt;=$L$23,F386&lt;=$M$23),$K$23,IF(AND(F386&gt;=$L$24,F386&lt;=$M$24),$K$24,IF(AND(F386&gt;=$L$25,F386&lt;=$M$25),$K$25,IF(AND(F386&gt;=$L$26,F386&lt;=$M$26),$K$26,IF(AND(F386&gt;=$L$27,F386&lt;=$M$27),$K$27,IF(AND(F386&gt;=$L$28,F386&lt;=$M$28),$K$28,IF(AND(F386&gt;=$L$29,F386&lt;=$M$29),$K$29))))))))))))))))))))))))))))))</f>
        <v>4</v>
      </c>
      <c r="D386" s="39" t="s">
        <v>22</v>
      </c>
      <c r="E386" s="39" t="s">
        <v>1467</v>
      </c>
      <c r="F386" s="16">
        <f>Table4[[#This Row],[USD Pricing]]*Exchange!$A$1</f>
        <v>46.13</v>
      </c>
      <c r="G386" s="16">
        <v>32.950000000000003</v>
      </c>
      <c r="H386" s="14" t="s">
        <v>3409</v>
      </c>
      <c r="I386" s="39" t="s">
        <v>1598</v>
      </c>
      <c r="J386" s="40" t="s">
        <v>3477</v>
      </c>
    </row>
    <row r="387" spans="1:10" x14ac:dyDescent="0.25">
      <c r="A387" s="8" t="s">
        <v>6265</v>
      </c>
      <c r="B387" s="46" t="str">
        <f>HYPERLINK(Table4[[#This Row],[Link]],Table4[[#This Row],[Pattern w/out Hyperlink]])</f>
        <v>Tour</v>
      </c>
      <c r="C387" s="39">
        <f t="shared" si="6"/>
        <v>4</v>
      </c>
      <c r="D387" s="39" t="s">
        <v>27</v>
      </c>
      <c r="E387" s="39" t="s">
        <v>1467</v>
      </c>
      <c r="F387" s="16">
        <v>50.25</v>
      </c>
      <c r="G387" s="16"/>
      <c r="H387" s="15" t="s">
        <v>6266</v>
      </c>
      <c r="I387" s="39" t="s">
        <v>1598</v>
      </c>
      <c r="J387" s="40" t="s">
        <v>3468</v>
      </c>
    </row>
    <row r="388" spans="1:10" x14ac:dyDescent="0.25">
      <c r="A388" s="8" t="s">
        <v>4152</v>
      </c>
      <c r="B388" s="42" t="str">
        <f>HYPERLINK(Table4[[#This Row],[Link]],Table4[[#This Row],[Pattern w/out Hyperlink]])</f>
        <v>Tripoli</v>
      </c>
      <c r="C388" s="39">
        <f t="shared" si="6"/>
        <v>4</v>
      </c>
      <c r="D388" s="39" t="s">
        <v>2721</v>
      </c>
      <c r="E388" s="39" t="s">
        <v>1467</v>
      </c>
      <c r="F388" s="16">
        <v>45.8</v>
      </c>
      <c r="G388" s="16"/>
      <c r="H388" s="14" t="s">
        <v>4153</v>
      </c>
      <c r="I388" s="39" t="s">
        <v>0</v>
      </c>
      <c r="J388" s="40" t="s">
        <v>3468</v>
      </c>
    </row>
    <row r="389" spans="1:10" x14ac:dyDescent="0.25">
      <c r="A389" s="8" t="s">
        <v>988</v>
      </c>
      <c r="B389" s="46" t="str">
        <f>HYPERLINK(Table4[[#This Row],[Link]],Table4[[#This Row],[Pattern w/out Hyperlink]])</f>
        <v>Trove</v>
      </c>
      <c r="C389" s="39">
        <f t="shared" si="6"/>
        <v>4</v>
      </c>
      <c r="D389" s="39" t="s">
        <v>27</v>
      </c>
      <c r="E389" s="39" t="s">
        <v>1467</v>
      </c>
      <c r="F389" s="16">
        <v>54</v>
      </c>
      <c r="G389" s="16"/>
      <c r="H389" s="15" t="s">
        <v>1345</v>
      </c>
      <c r="I389" s="39" t="s">
        <v>5090</v>
      </c>
      <c r="J389" s="40" t="s">
        <v>3465</v>
      </c>
    </row>
    <row r="390" spans="1:10" x14ac:dyDescent="0.25">
      <c r="A390" s="8" t="s">
        <v>5015</v>
      </c>
      <c r="B390" s="42" t="str">
        <f>HYPERLINK(Table4[[#This Row],[Link]],Table4[[#This Row],[Pattern w/out Hyperlink]])</f>
        <v>Tuatara</v>
      </c>
      <c r="C390" s="39">
        <f t="shared" si="6"/>
        <v>4</v>
      </c>
      <c r="D390" s="39" t="s">
        <v>21</v>
      </c>
      <c r="E390" s="39" t="s">
        <v>1467</v>
      </c>
      <c r="F390" s="16">
        <v>46</v>
      </c>
      <c r="G390" s="16"/>
      <c r="H390" s="14" t="s">
        <v>5016</v>
      </c>
      <c r="I390" s="39" t="s">
        <v>1598</v>
      </c>
      <c r="J390" s="40" t="s">
        <v>3468</v>
      </c>
    </row>
    <row r="391" spans="1:10" x14ac:dyDescent="0.25">
      <c r="A391" s="8" t="s">
        <v>8445</v>
      </c>
      <c r="B391" s="42" t="str">
        <f>HYPERLINK(Table4[[#This Row],[Link]],Table4[[#This Row],[Pattern w/out Hyperlink]])</f>
        <v>Vast</v>
      </c>
      <c r="C391" s="39">
        <f t="shared" si="6"/>
        <v>4</v>
      </c>
      <c r="D391" s="39" t="s">
        <v>2668</v>
      </c>
      <c r="E391" s="39" t="s">
        <v>1467</v>
      </c>
      <c r="F391" s="16">
        <v>52.25</v>
      </c>
      <c r="G391" s="16"/>
      <c r="H391" s="14" t="s">
        <v>8446</v>
      </c>
      <c r="I391" s="39" t="s">
        <v>1598</v>
      </c>
      <c r="J391" s="39" t="s">
        <v>3477</v>
      </c>
    </row>
    <row r="392" spans="1:10" x14ac:dyDescent="0.25">
      <c r="A392" s="8" t="s">
        <v>1016</v>
      </c>
      <c r="B392" s="42" t="str">
        <f>HYPERLINK(Table4[[#This Row],[Link]],Table4[[#This Row],[Pattern w/out Hyperlink]])</f>
        <v>Vector</v>
      </c>
      <c r="C392" s="39">
        <f t="shared" si="6"/>
        <v>4</v>
      </c>
      <c r="D392" s="39" t="s">
        <v>22</v>
      </c>
      <c r="E392" s="39" t="s">
        <v>1467</v>
      </c>
      <c r="F392" s="16">
        <f>Table4[[#This Row],[USD Pricing]]*Exchange!$A$1</f>
        <v>50.4</v>
      </c>
      <c r="G392" s="16">
        <v>36</v>
      </c>
      <c r="H392" s="14" t="s">
        <v>1903</v>
      </c>
      <c r="I392" s="39" t="s">
        <v>0</v>
      </c>
      <c r="J392" s="40" t="s">
        <v>3477</v>
      </c>
    </row>
    <row r="393" spans="1:10" x14ac:dyDescent="0.25">
      <c r="A393" s="8" t="s">
        <v>1036</v>
      </c>
      <c r="B393" s="42" t="str">
        <f>HYPERLINK(Table4[[#This Row],[Link]],Table4[[#This Row],[Pattern w/out Hyperlink]])</f>
        <v>Voyager</v>
      </c>
      <c r="C393" s="39">
        <f t="shared" si="6"/>
        <v>4</v>
      </c>
      <c r="D393" s="39" t="s">
        <v>3628</v>
      </c>
      <c r="E393" s="39" t="s">
        <v>1467</v>
      </c>
      <c r="F393" s="16">
        <f>Table4[[#This Row],[USD Pricing]]*Exchange!$A$1</f>
        <v>50.4</v>
      </c>
      <c r="G393" s="16">
        <v>36</v>
      </c>
      <c r="H393" s="14" t="s">
        <v>3817</v>
      </c>
      <c r="I393" s="39" t="s">
        <v>1598</v>
      </c>
      <c r="J393" s="40" t="s">
        <v>3675</v>
      </c>
    </row>
    <row r="394" spans="1:10" ht="42.75" x14ac:dyDescent="0.25">
      <c r="A394" s="8" t="s">
        <v>1036</v>
      </c>
      <c r="B394" s="42" t="str">
        <f>HYPERLINK(Table4[[#This Row],[Link]],Table4[[#This Row],[Pattern w/out Hyperlink]])</f>
        <v>Voyager</v>
      </c>
      <c r="C394" s="39">
        <f t="shared" si="6"/>
        <v>4</v>
      </c>
      <c r="D394" s="39" t="s">
        <v>24</v>
      </c>
      <c r="E394" s="39" t="s">
        <v>1467</v>
      </c>
      <c r="F394" s="16">
        <f>Table4[[#This Row],[USD Pricing]]*Exchange!$A$1</f>
        <v>54.53</v>
      </c>
      <c r="G394" s="16">
        <v>38.950000000000003</v>
      </c>
      <c r="H394" s="14" t="s">
        <v>2093</v>
      </c>
      <c r="I394" s="39" t="s">
        <v>1598</v>
      </c>
      <c r="J394" s="40" t="s">
        <v>3497</v>
      </c>
    </row>
    <row r="395" spans="1:10" x14ac:dyDescent="0.25">
      <c r="A395" s="8" t="s">
        <v>1039</v>
      </c>
      <c r="B395" s="42" t="str">
        <f>HYPERLINK(Table4[[#This Row],[Link]],Table4[[#This Row],[Pattern w/out Hyperlink]])</f>
        <v>Wander</v>
      </c>
      <c r="C395" s="39">
        <f t="shared" si="6"/>
        <v>4</v>
      </c>
      <c r="D395" s="39" t="s">
        <v>2680</v>
      </c>
      <c r="E395" s="39" t="s">
        <v>1467</v>
      </c>
      <c r="F395" s="16">
        <f>Table4[[#This Row],[USD Pricing]]*Exchange!$A$1</f>
        <v>49.349999999999994</v>
      </c>
      <c r="G395" s="16">
        <v>35.25</v>
      </c>
      <c r="H395" s="14" t="s">
        <v>7254</v>
      </c>
      <c r="I395" s="39" t="s">
        <v>1598</v>
      </c>
      <c r="J395" s="40" t="s">
        <v>4243</v>
      </c>
    </row>
    <row r="396" spans="1:10" x14ac:dyDescent="0.25">
      <c r="A396" s="8" t="s">
        <v>3821</v>
      </c>
      <c r="B396" s="42" t="str">
        <f>HYPERLINK(Table4[[#This Row],[Link]],Table4[[#This Row],[Pattern w/out Hyperlink]])</f>
        <v>Weathered Metal</v>
      </c>
      <c r="C396" s="39">
        <f t="shared" si="6"/>
        <v>4</v>
      </c>
      <c r="D396" s="39" t="s">
        <v>3628</v>
      </c>
      <c r="E396" s="39" t="s">
        <v>1467</v>
      </c>
      <c r="F396" s="16">
        <f>Table4[[#This Row],[USD Pricing]]*Exchange!$A$1</f>
        <v>50.4</v>
      </c>
      <c r="G396" s="16">
        <v>36</v>
      </c>
      <c r="H396" s="14" t="s">
        <v>3822</v>
      </c>
      <c r="I396" s="39" t="s">
        <v>1598</v>
      </c>
      <c r="J396" s="40" t="s">
        <v>3675</v>
      </c>
    </row>
    <row r="397" spans="1:10" ht="28.5" x14ac:dyDescent="0.25">
      <c r="A397" s="8" t="s">
        <v>1049</v>
      </c>
      <c r="B397" s="42" t="str">
        <f>HYPERLINK(Table4[[#This Row],[Link]],Table4[[#This Row],[Pattern w/out Hyperlink]])</f>
        <v>Whisper</v>
      </c>
      <c r="C397" s="39">
        <f t="shared" si="6"/>
        <v>4</v>
      </c>
      <c r="D397" s="39" t="s">
        <v>2721</v>
      </c>
      <c r="E397" s="39" t="s">
        <v>1467</v>
      </c>
      <c r="F397" s="16">
        <v>46.55</v>
      </c>
      <c r="G397" s="16"/>
      <c r="H397" s="14" t="s">
        <v>2713</v>
      </c>
      <c r="I397" s="39" t="s">
        <v>1598</v>
      </c>
      <c r="J397" s="40" t="s">
        <v>3480</v>
      </c>
    </row>
    <row r="398" spans="1:10" x14ac:dyDescent="0.25">
      <c r="A398" s="8" t="s">
        <v>1051</v>
      </c>
      <c r="B398" s="42" t="str">
        <f>HYPERLINK(Table4[[#This Row],[Link]],Table4[[#This Row],[Pattern w/out Hyperlink]])</f>
        <v>Wicker</v>
      </c>
      <c r="C398" s="39">
        <f t="shared" si="6"/>
        <v>4</v>
      </c>
      <c r="D398" s="39" t="s">
        <v>20</v>
      </c>
      <c r="E398" s="39" t="s">
        <v>1467</v>
      </c>
      <c r="F398" s="16">
        <f>Table4[[#This Row],[USD Pricing]]*Exchange!$A$1</f>
        <v>48.93</v>
      </c>
      <c r="G398" s="16">
        <v>34.950000000000003</v>
      </c>
      <c r="H398" s="14" t="s">
        <v>1300</v>
      </c>
      <c r="I398" s="39" t="s">
        <v>0</v>
      </c>
      <c r="J398" s="40" t="s">
        <v>3468</v>
      </c>
    </row>
    <row r="399" spans="1:10" x14ac:dyDescent="0.25">
      <c r="A399" s="8" t="s">
        <v>1055</v>
      </c>
      <c r="B399" s="42" t="str">
        <f>HYPERLINK(Table4[[#This Row],[Link]],Table4[[#This Row],[Pattern w/out Hyperlink]])</f>
        <v>Winnly</v>
      </c>
      <c r="C399" s="39">
        <f t="shared" si="6"/>
        <v>4</v>
      </c>
      <c r="D399" s="39" t="s">
        <v>22</v>
      </c>
      <c r="E399" s="39" t="s">
        <v>1467</v>
      </c>
      <c r="F399" s="16">
        <f>Table4[[#This Row],[USD Pricing]]*Exchange!$A$1</f>
        <v>53.9</v>
      </c>
      <c r="G399" s="16">
        <v>38.5</v>
      </c>
      <c r="H399" s="14" t="s">
        <v>1909</v>
      </c>
      <c r="I399" s="39" t="s">
        <v>0</v>
      </c>
      <c r="J399" s="40" t="s">
        <v>3477</v>
      </c>
    </row>
    <row r="400" spans="1:10" x14ac:dyDescent="0.25">
      <c r="A400" s="8" t="s">
        <v>7637</v>
      </c>
      <c r="B400" s="42" t="str">
        <f>HYPERLINK(Table4[[#This Row],[Link]],Table4[[#This Row],[Pattern w/out Hyperlink]])</f>
        <v>Winslow</v>
      </c>
      <c r="C400" s="39">
        <f t="shared" si="6"/>
        <v>4</v>
      </c>
      <c r="D400" s="39" t="s">
        <v>21</v>
      </c>
      <c r="E400" s="39" t="s">
        <v>1467</v>
      </c>
      <c r="F400" s="16">
        <v>50</v>
      </c>
      <c r="G400" s="16"/>
      <c r="H400" s="14" t="s">
        <v>7638</v>
      </c>
      <c r="I400" s="39" t="s">
        <v>1598</v>
      </c>
      <c r="J400" s="39" t="s">
        <v>3468</v>
      </c>
    </row>
    <row r="401" spans="1:10" ht="28.5" x14ac:dyDescent="0.25">
      <c r="A401" s="8" t="s">
        <v>1061</v>
      </c>
      <c r="B401" s="42" t="str">
        <f>HYPERLINK(Table4[[#This Row],[Link]],Table4[[#This Row],[Pattern w/out Hyperlink]])</f>
        <v>Wrangler</v>
      </c>
      <c r="C401" s="39">
        <f t="shared" si="6"/>
        <v>4</v>
      </c>
      <c r="D401" s="39" t="s">
        <v>26</v>
      </c>
      <c r="E401" s="39" t="s">
        <v>1467</v>
      </c>
      <c r="F401" s="16">
        <v>46.95</v>
      </c>
      <c r="G401" s="16"/>
      <c r="H401" s="14" t="s">
        <v>4690</v>
      </c>
      <c r="I401" s="39" t="s">
        <v>1598</v>
      </c>
      <c r="J401" s="40" t="s">
        <v>4672</v>
      </c>
    </row>
    <row r="402" spans="1:10" x14ac:dyDescent="0.25">
      <c r="A402" s="8" t="s">
        <v>3444</v>
      </c>
      <c r="B402" s="42" t="str">
        <f>HYPERLINK(Table4[[#This Row],[Link]],Table4[[#This Row],[Pattern w/out Hyperlink]])</f>
        <v>Ziggy | Ziggy 2.0</v>
      </c>
      <c r="C402" s="39">
        <f t="shared" si="6"/>
        <v>4</v>
      </c>
      <c r="D402" s="39" t="s">
        <v>22</v>
      </c>
      <c r="E402" s="39" t="s">
        <v>1467</v>
      </c>
      <c r="F402" s="16">
        <f>Table4[[#This Row],[USD Pricing]]*Exchange!$A$1</f>
        <v>47.53</v>
      </c>
      <c r="G402" s="16">
        <v>33.950000000000003</v>
      </c>
      <c r="H402" s="14" t="s">
        <v>1912</v>
      </c>
      <c r="I402" s="39" t="s">
        <v>1598</v>
      </c>
      <c r="J402" s="40" t="s">
        <v>3477</v>
      </c>
    </row>
    <row r="403" spans="1:10" x14ac:dyDescent="0.25">
      <c r="A403" s="8" t="s">
        <v>5</v>
      </c>
      <c r="B403" s="42" t="str">
        <f>HYPERLINK(Table4[[#This Row],[Link]],Table4[[#This Row],[Pattern w/out Hyperlink]])</f>
        <v>Aberdeen</v>
      </c>
      <c r="C403" s="39">
        <f t="shared" si="6"/>
        <v>5</v>
      </c>
      <c r="D403" s="39" t="s">
        <v>3628</v>
      </c>
      <c r="E403" s="39" t="s">
        <v>1467</v>
      </c>
      <c r="F403" s="16">
        <f>Table4[[#This Row],[USD Pricing]]*Exchange!$A$1</f>
        <v>60.199999999999996</v>
      </c>
      <c r="G403" s="16">
        <v>43</v>
      </c>
      <c r="H403" s="14" t="s">
        <v>3673</v>
      </c>
      <c r="I403" s="39" t="s">
        <v>1598</v>
      </c>
      <c r="J403" s="40" t="s">
        <v>3674</v>
      </c>
    </row>
    <row r="404" spans="1:10" x14ac:dyDescent="0.25">
      <c r="A404" s="8" t="s">
        <v>17</v>
      </c>
      <c r="B404" s="46" t="str">
        <f>HYPERLINK(Table4[[#This Row],[Link]],Table4[[#This Row],[Pattern w/out Hyperlink]])</f>
        <v>Alcazar</v>
      </c>
      <c r="C404" s="39">
        <f t="shared" si="6"/>
        <v>5</v>
      </c>
      <c r="D404" s="39" t="s">
        <v>27</v>
      </c>
      <c r="E404" s="39" t="s">
        <v>1467</v>
      </c>
      <c r="F404" s="16">
        <v>61.5</v>
      </c>
      <c r="G404" s="16"/>
      <c r="H404" s="15" t="s">
        <v>1347</v>
      </c>
      <c r="I404" s="39" t="s">
        <v>1598</v>
      </c>
      <c r="J404" s="40" t="s">
        <v>3468</v>
      </c>
    </row>
    <row r="405" spans="1:10" x14ac:dyDescent="0.25">
      <c r="A405" s="8" t="s">
        <v>33</v>
      </c>
      <c r="B405" s="42" t="str">
        <f>HYPERLINK(Table4[[#This Row],[Link]],Table4[[#This Row],[Pattern w/out Hyperlink]])</f>
        <v>Ambassador</v>
      </c>
      <c r="C405" s="39">
        <f t="shared" si="6"/>
        <v>5</v>
      </c>
      <c r="D405" s="39" t="s">
        <v>25</v>
      </c>
      <c r="E405" s="39" t="s">
        <v>1467</v>
      </c>
      <c r="F405" s="16">
        <v>62.9</v>
      </c>
      <c r="G405" s="16"/>
      <c r="H405" s="14" t="s">
        <v>1454</v>
      </c>
      <c r="I405" s="39" t="s">
        <v>1598</v>
      </c>
      <c r="J405" s="40" t="s">
        <v>3468</v>
      </c>
    </row>
    <row r="406" spans="1:10" x14ac:dyDescent="0.25">
      <c r="A406" s="8" t="s">
        <v>3679</v>
      </c>
      <c r="B406" s="42" t="str">
        <f>HYPERLINK(Table4[[#This Row],[Link]],Table4[[#This Row],[Pattern w/out Hyperlink]])</f>
        <v>Andes</v>
      </c>
      <c r="C406" s="39">
        <f t="shared" si="6"/>
        <v>5</v>
      </c>
      <c r="D406" s="39" t="s">
        <v>3628</v>
      </c>
      <c r="E406" s="39" t="s">
        <v>1467</v>
      </c>
      <c r="F406" s="16">
        <f>Table4[[#This Row],[USD Pricing]]*Exchange!$A$1</f>
        <v>60.199999999999996</v>
      </c>
      <c r="G406" s="16">
        <v>43</v>
      </c>
      <c r="H406" s="14" t="s">
        <v>3680</v>
      </c>
      <c r="I406" s="39" t="s">
        <v>1598</v>
      </c>
      <c r="J406" s="40" t="s">
        <v>3674</v>
      </c>
    </row>
    <row r="407" spans="1:10" x14ac:dyDescent="0.25">
      <c r="A407" s="8" t="s">
        <v>4236</v>
      </c>
      <c r="B407" s="42" t="str">
        <f>HYPERLINK(Table4[[#This Row],[Link]],Table4[[#This Row],[Pattern w/out Hyperlink]])</f>
        <v>Aphrodite</v>
      </c>
      <c r="C407" s="39">
        <f t="shared" si="6"/>
        <v>5</v>
      </c>
      <c r="D407" s="39" t="s">
        <v>2680</v>
      </c>
      <c r="E407" s="39" t="s">
        <v>1467</v>
      </c>
      <c r="F407" s="16">
        <f>Table4[[#This Row],[USD Pricing]]*Exchange!$A$1</f>
        <v>55.93</v>
      </c>
      <c r="G407" s="16">
        <v>39.950000000000003</v>
      </c>
      <c r="H407" s="14" t="s">
        <v>4237</v>
      </c>
      <c r="I407" s="39" t="s">
        <v>1598</v>
      </c>
      <c r="J407" s="40" t="s">
        <v>3468</v>
      </c>
    </row>
    <row r="408" spans="1:10" x14ac:dyDescent="0.25">
      <c r="A408" s="8" t="s">
        <v>7108</v>
      </c>
      <c r="B408" s="42" t="str">
        <f>HYPERLINK(Table4[[#This Row],[Link]],Table4[[#This Row],[Pattern w/out Hyperlink]])</f>
        <v>Archetype</v>
      </c>
      <c r="C408" s="39">
        <f t="shared" si="6"/>
        <v>5</v>
      </c>
      <c r="D408" s="39" t="s">
        <v>2680</v>
      </c>
      <c r="E408" s="39" t="s">
        <v>1467</v>
      </c>
      <c r="F408" s="16">
        <f>Table4[[#This Row],[USD Pricing]]*Exchange!$A$1</f>
        <v>62.3</v>
      </c>
      <c r="G408" s="16">
        <v>44.5</v>
      </c>
      <c r="H408" s="14" t="s">
        <v>7109</v>
      </c>
      <c r="I408" s="39" t="s">
        <v>1598</v>
      </c>
      <c r="J408" s="39" t="s">
        <v>7110</v>
      </c>
    </row>
    <row r="409" spans="1:10" x14ac:dyDescent="0.25">
      <c r="A409" s="8" t="s">
        <v>62</v>
      </c>
      <c r="B409" s="42" t="str">
        <f>HYPERLINK(Table4[[#This Row],[Link]],Table4[[#This Row],[Pattern w/out Hyperlink]])</f>
        <v>Article</v>
      </c>
      <c r="C409" s="39">
        <f t="shared" si="6"/>
        <v>5</v>
      </c>
      <c r="D409" s="39" t="s">
        <v>23</v>
      </c>
      <c r="E409" s="39" t="s">
        <v>1467</v>
      </c>
      <c r="F409" s="16">
        <v>62.75</v>
      </c>
      <c r="G409" s="16"/>
      <c r="H409" s="14" t="s">
        <v>1394</v>
      </c>
      <c r="I409" s="39" t="s">
        <v>1598</v>
      </c>
      <c r="J409" s="40" t="s">
        <v>3477</v>
      </c>
    </row>
    <row r="410" spans="1:10" x14ac:dyDescent="0.25">
      <c r="A410" s="8" t="s">
        <v>64</v>
      </c>
      <c r="B410" s="42" t="str">
        <f>HYPERLINK(Table4[[#This Row],[Link]],Table4[[#This Row],[Pattern w/out Hyperlink]])</f>
        <v>Ascend</v>
      </c>
      <c r="C410" s="39">
        <f t="shared" si="6"/>
        <v>5</v>
      </c>
      <c r="D410" s="39" t="s">
        <v>3628</v>
      </c>
      <c r="E410" s="39" t="s">
        <v>1467</v>
      </c>
      <c r="F410" s="16">
        <f>Table4[[#This Row],[USD Pricing]]*Exchange!$A$1</f>
        <v>58.8</v>
      </c>
      <c r="G410" s="16">
        <v>42</v>
      </c>
      <c r="H410" s="14" t="s">
        <v>3683</v>
      </c>
      <c r="I410" s="39" t="s">
        <v>1598</v>
      </c>
      <c r="J410" s="40" t="s">
        <v>3465</v>
      </c>
    </row>
    <row r="411" spans="1:10" x14ac:dyDescent="0.25">
      <c r="A411" s="8" t="s">
        <v>82</v>
      </c>
      <c r="B411" s="42" t="str">
        <f>HYPERLINK(Table4[[#This Row],[Link]],Table4[[#This Row],[Pattern w/out Hyperlink]])</f>
        <v>Bamboozled</v>
      </c>
      <c r="C411" s="39">
        <f t="shared" si="6"/>
        <v>5</v>
      </c>
      <c r="D411" s="39" t="s">
        <v>21</v>
      </c>
      <c r="E411" s="39" t="s">
        <v>1467</v>
      </c>
      <c r="F411" s="16">
        <v>61</v>
      </c>
      <c r="G411" s="16"/>
      <c r="H411" s="14" t="s">
        <v>2399</v>
      </c>
      <c r="I411" s="39" t="s">
        <v>5090</v>
      </c>
      <c r="J411" s="40" t="s">
        <v>3468</v>
      </c>
    </row>
    <row r="412" spans="1:10" ht="28.5" x14ac:dyDescent="0.25">
      <c r="A412" s="8" t="s">
        <v>3981</v>
      </c>
      <c r="B412" s="42" t="str">
        <f>HYPERLINK(Table4[[#This Row],[Link]],Table4[[#This Row],[Pattern w/out Hyperlink]])</f>
        <v>Basket CV</v>
      </c>
      <c r="C412" s="39">
        <f t="shared" si="6"/>
        <v>5</v>
      </c>
      <c r="D412" s="39" t="s">
        <v>28</v>
      </c>
      <c r="E412" s="39" t="s">
        <v>1467</v>
      </c>
      <c r="F412" s="16">
        <f>Table4[[#This Row],[USD Pricing]]*Exchange!$A$1</f>
        <v>58.519999999999989</v>
      </c>
      <c r="G412" s="16">
        <v>41.8</v>
      </c>
      <c r="H412" s="8" t="s">
        <v>6861</v>
      </c>
      <c r="I412" s="39" t="s">
        <v>0</v>
      </c>
      <c r="J412" s="40" t="s">
        <v>3948</v>
      </c>
    </row>
    <row r="413" spans="1:10" x14ac:dyDescent="0.25">
      <c r="A413" s="8" t="s">
        <v>97</v>
      </c>
      <c r="B413" s="42" t="str">
        <f>HYPERLINK(Table4[[#This Row],[Link]],Table4[[#This Row],[Pattern w/out Hyperlink]])</f>
        <v>Berkshire</v>
      </c>
      <c r="C413" s="39">
        <f t="shared" si="6"/>
        <v>5</v>
      </c>
      <c r="D413" s="39" t="s">
        <v>21</v>
      </c>
      <c r="E413" s="39" t="s">
        <v>1467</v>
      </c>
      <c r="F413" s="16">
        <v>59</v>
      </c>
      <c r="G413" s="16"/>
      <c r="H413" s="14" t="s">
        <v>1220</v>
      </c>
      <c r="I413" s="39" t="s">
        <v>1598</v>
      </c>
      <c r="J413" s="40" t="s">
        <v>3465</v>
      </c>
    </row>
    <row r="414" spans="1:10" x14ac:dyDescent="0.25">
      <c r="A414" s="8" t="s">
        <v>5073</v>
      </c>
      <c r="B414" s="42" t="str">
        <f>HYPERLINK(Table4[[#This Row],[Link]],Table4[[#This Row],[Pattern w/out Hyperlink]])</f>
        <v>Blink Ombre</v>
      </c>
      <c r="C414" s="39">
        <f t="shared" si="6"/>
        <v>5</v>
      </c>
      <c r="D414" s="39" t="s">
        <v>22</v>
      </c>
      <c r="E414" s="39" t="s">
        <v>1467</v>
      </c>
      <c r="F414" s="16">
        <f>Table4[[#This Row],[USD Pricing]]*Exchange!$A$1</f>
        <v>61.53</v>
      </c>
      <c r="G414" s="16">
        <v>43.95</v>
      </c>
      <c r="H414" s="14" t="s">
        <v>5074</v>
      </c>
      <c r="I414" s="39" t="s">
        <v>0</v>
      </c>
      <c r="J414" s="40" t="s">
        <v>3477</v>
      </c>
    </row>
    <row r="415" spans="1:10" x14ac:dyDescent="0.25">
      <c r="A415" s="8" t="s">
        <v>112</v>
      </c>
      <c r="B415" s="42" t="str">
        <f>HYPERLINK(Table4[[#This Row],[Link]],Table4[[#This Row],[Pattern w/out Hyperlink]])</f>
        <v>Bliss</v>
      </c>
      <c r="C415" s="39">
        <f t="shared" si="6"/>
        <v>5</v>
      </c>
      <c r="D415" s="39" t="s">
        <v>3628</v>
      </c>
      <c r="E415" s="39" t="s">
        <v>1467</v>
      </c>
      <c r="F415" s="16">
        <f>Table4[[#This Row],[USD Pricing]]*Exchange!$A$1</f>
        <v>57.4</v>
      </c>
      <c r="G415" s="16">
        <v>41</v>
      </c>
      <c r="H415" s="14" t="s">
        <v>3688</v>
      </c>
      <c r="I415" s="39" t="s">
        <v>1598</v>
      </c>
      <c r="J415" s="40" t="s">
        <v>3465</v>
      </c>
    </row>
    <row r="416" spans="1:10" x14ac:dyDescent="0.25">
      <c r="A416" s="8" t="s">
        <v>3690</v>
      </c>
      <c r="B416" s="42" t="str">
        <f>HYPERLINK(Table4[[#This Row],[Link]],Table4[[#This Row],[Pattern w/out Hyperlink]])</f>
        <v>Bonita</v>
      </c>
      <c r="C416" s="39">
        <f t="shared" si="6"/>
        <v>5</v>
      </c>
      <c r="D416" s="39" t="s">
        <v>3628</v>
      </c>
      <c r="E416" s="39" t="s">
        <v>1467</v>
      </c>
      <c r="F416" s="16">
        <f>Table4[[#This Row],[USD Pricing]]*Exchange!$A$1</f>
        <v>56</v>
      </c>
      <c r="G416" s="16">
        <v>40</v>
      </c>
      <c r="H416" s="14" t="s">
        <v>3691</v>
      </c>
      <c r="I416" s="39" t="s">
        <v>5090</v>
      </c>
      <c r="J416" s="40" t="s">
        <v>3465</v>
      </c>
    </row>
    <row r="417" spans="1:10" x14ac:dyDescent="0.25">
      <c r="A417" s="8" t="s">
        <v>8168</v>
      </c>
      <c r="B417" s="42" t="str">
        <f>HYPERLINK(Table4[[#This Row],[Link]],Table4[[#This Row],[Pattern w/out Hyperlink]])</f>
        <v>Brigadoon, 1988</v>
      </c>
      <c r="C417" s="39">
        <f t="shared" si="6"/>
        <v>5</v>
      </c>
      <c r="D417" s="39" t="s">
        <v>2668</v>
      </c>
      <c r="E417" s="39" t="s">
        <v>1467</v>
      </c>
      <c r="F417" s="16">
        <v>57.75</v>
      </c>
      <c r="G417" s="16"/>
      <c r="H417" s="14" t="s">
        <v>8169</v>
      </c>
      <c r="I417" s="39" t="s">
        <v>0</v>
      </c>
      <c r="J417" s="39" t="s">
        <v>3468</v>
      </c>
    </row>
    <row r="418" spans="1:10" x14ac:dyDescent="0.25">
      <c r="A418" s="8" t="s">
        <v>6526</v>
      </c>
      <c r="B418" s="42" t="str">
        <f>HYPERLINK(Table4[[#This Row],[Link]],Table4[[#This Row],[Pattern w/out Hyperlink]])</f>
        <v>Canter Epu</v>
      </c>
      <c r="C418" s="39">
        <f t="shared" si="6"/>
        <v>5</v>
      </c>
      <c r="D418" s="39" t="s">
        <v>28</v>
      </c>
      <c r="E418" s="39" t="s">
        <v>1467</v>
      </c>
      <c r="F418" s="16">
        <f>Table4[[#This Row],[USD Pricing]]*Exchange!$A$1</f>
        <v>62.999999999999993</v>
      </c>
      <c r="G418" s="16">
        <v>45</v>
      </c>
      <c r="H418" s="8" t="s">
        <v>6527</v>
      </c>
      <c r="I418" s="39" t="s">
        <v>1598</v>
      </c>
      <c r="J418" s="40" t="s">
        <v>3501</v>
      </c>
    </row>
    <row r="419" spans="1:10" x14ac:dyDescent="0.25">
      <c r="A419" s="8" t="s">
        <v>171</v>
      </c>
      <c r="B419" s="42" t="str">
        <f>HYPERLINK(Table4[[#This Row],[Link]],Table4[[#This Row],[Pattern w/out Hyperlink]])</f>
        <v>Chain Link</v>
      </c>
      <c r="C419" s="39">
        <f t="shared" si="6"/>
        <v>5</v>
      </c>
      <c r="D419" s="39" t="s">
        <v>21</v>
      </c>
      <c r="E419" s="39" t="s">
        <v>1467</v>
      </c>
      <c r="F419" s="16">
        <v>58</v>
      </c>
      <c r="G419" s="16"/>
      <c r="H419" s="14" t="s">
        <v>2404</v>
      </c>
      <c r="I419" s="39" t="s">
        <v>5090</v>
      </c>
      <c r="J419" s="40" t="s">
        <v>3468</v>
      </c>
    </row>
    <row r="420" spans="1:10" x14ac:dyDescent="0.25">
      <c r="A420" s="8" t="s">
        <v>176</v>
      </c>
      <c r="B420" s="42" t="str">
        <f>HYPERLINK(Table4[[#This Row],[Link]],Table4[[#This Row],[Pattern w/out Hyperlink]])</f>
        <v>Channel</v>
      </c>
      <c r="C420" s="39">
        <f t="shared" si="6"/>
        <v>5</v>
      </c>
      <c r="D420" s="39" t="s">
        <v>26</v>
      </c>
      <c r="E420" s="39" t="s">
        <v>1467</v>
      </c>
      <c r="F420" s="16">
        <v>63.75</v>
      </c>
      <c r="G420" s="16"/>
      <c r="H420" s="14" t="s">
        <v>1104</v>
      </c>
      <c r="I420" s="39" t="s">
        <v>1598</v>
      </c>
      <c r="J420" s="40" t="s">
        <v>3465</v>
      </c>
    </row>
    <row r="421" spans="1:10" x14ac:dyDescent="0.25">
      <c r="A421" s="8" t="s">
        <v>3698</v>
      </c>
      <c r="B421" s="42" t="str">
        <f>HYPERLINK(Table4[[#This Row],[Link]],Table4[[#This Row],[Pattern w/out Hyperlink]])</f>
        <v>Chester</v>
      </c>
      <c r="C421" s="39">
        <f t="shared" si="6"/>
        <v>5</v>
      </c>
      <c r="D421" s="39" t="s">
        <v>3628</v>
      </c>
      <c r="E421" s="39" t="s">
        <v>1467</v>
      </c>
      <c r="F421" s="16">
        <f>Table4[[#This Row],[USD Pricing]]*Exchange!$A$1</f>
        <v>60.199999999999996</v>
      </c>
      <c r="G421" s="16">
        <v>43</v>
      </c>
      <c r="H421" s="14" t="s">
        <v>3699</v>
      </c>
      <c r="I421" s="39" t="s">
        <v>1598</v>
      </c>
      <c r="J421" s="40" t="s">
        <v>3465</v>
      </c>
    </row>
    <row r="422" spans="1:10" x14ac:dyDescent="0.25">
      <c r="A422" s="8" t="s">
        <v>185</v>
      </c>
      <c r="B422" s="42" t="str">
        <f>HYPERLINK(Table4[[#This Row],[Link]],Table4[[#This Row],[Pattern w/out Hyperlink]])</f>
        <v>Chroma</v>
      </c>
      <c r="C422" s="39">
        <f t="shared" si="6"/>
        <v>5</v>
      </c>
      <c r="D422" s="39" t="s">
        <v>26</v>
      </c>
      <c r="E422" s="39" t="s">
        <v>1467</v>
      </c>
      <c r="F422" s="16">
        <v>60.95</v>
      </c>
      <c r="G422" s="16"/>
      <c r="H422" s="14" t="s">
        <v>1105</v>
      </c>
      <c r="I422" s="39" t="s">
        <v>1598</v>
      </c>
      <c r="J422" s="40" t="s">
        <v>3468</v>
      </c>
    </row>
    <row r="423" spans="1:10" x14ac:dyDescent="0.25">
      <c r="A423" s="8" t="s">
        <v>185</v>
      </c>
      <c r="B423" s="42" t="str">
        <f>HYPERLINK(Table4[[#This Row],[Link]],Table4[[#This Row],[Pattern w/out Hyperlink]])</f>
        <v>Chroma</v>
      </c>
      <c r="C423" s="39">
        <f t="shared" si="6"/>
        <v>5</v>
      </c>
      <c r="D423" s="39" t="s">
        <v>22</v>
      </c>
      <c r="E423" s="39" t="s">
        <v>1467</v>
      </c>
      <c r="F423" s="16">
        <f>Table4[[#This Row],[USD Pricing]]*Exchange!$A$1</f>
        <v>59.499999999999993</v>
      </c>
      <c r="G423" s="16">
        <v>42.5</v>
      </c>
      <c r="H423" s="14" t="s">
        <v>1814</v>
      </c>
      <c r="I423" s="39" t="s">
        <v>1598</v>
      </c>
      <c r="J423" s="40" t="s">
        <v>3479</v>
      </c>
    </row>
    <row r="424" spans="1:10" x14ac:dyDescent="0.25">
      <c r="A424" s="8" t="s">
        <v>3413</v>
      </c>
      <c r="B424" s="42" t="str">
        <f>HYPERLINK(Table4[[#This Row],[Link]],Table4[[#This Row],[Pattern w/out Hyperlink]])</f>
        <v>Cirque | Cirque 2.0</v>
      </c>
      <c r="C424" s="39">
        <f t="shared" si="6"/>
        <v>5</v>
      </c>
      <c r="D424" s="39" t="s">
        <v>22</v>
      </c>
      <c r="E424" s="39" t="s">
        <v>1467</v>
      </c>
      <c r="F424" s="16">
        <f>Table4[[#This Row],[USD Pricing]]*Exchange!$A$1</f>
        <v>58.73</v>
      </c>
      <c r="G424" s="16">
        <v>41.95</v>
      </c>
      <c r="H424" s="14" t="s">
        <v>1815</v>
      </c>
      <c r="I424" s="39" t="s">
        <v>0</v>
      </c>
      <c r="J424" s="40" t="s">
        <v>3477</v>
      </c>
    </row>
    <row r="425" spans="1:10" x14ac:dyDescent="0.25">
      <c r="A425" s="8" t="s">
        <v>7824</v>
      </c>
      <c r="B425" s="42" t="str">
        <f>HYPERLINK(Table4[[#This Row],[Link]],Table4[[#This Row],[Pattern w/out Hyperlink]])</f>
        <v>Cirrus</v>
      </c>
      <c r="C425" s="39">
        <f t="shared" si="6"/>
        <v>5</v>
      </c>
      <c r="D425" s="39" t="s">
        <v>3628</v>
      </c>
      <c r="E425" s="39" t="s">
        <v>1467</v>
      </c>
      <c r="F425" s="16">
        <f>Table4[[#This Row],[USD Pricing]]*Exchange!$A$1</f>
        <v>60.199999999999996</v>
      </c>
      <c r="G425" s="16">
        <v>43</v>
      </c>
      <c r="H425" s="14" t="s">
        <v>7825</v>
      </c>
      <c r="I425" s="39" t="s">
        <v>1598</v>
      </c>
      <c r="J425" s="39" t="s">
        <v>3464</v>
      </c>
    </row>
    <row r="426" spans="1:10" x14ac:dyDescent="0.25">
      <c r="A426" s="8" t="s">
        <v>7523</v>
      </c>
      <c r="B426" s="42" t="str">
        <f>HYPERLINK(Table4[[#This Row],[Link]],Table4[[#This Row],[Pattern w/out Hyperlink]])</f>
        <v>Clarity</v>
      </c>
      <c r="C426" s="39">
        <f t="shared" si="6"/>
        <v>5</v>
      </c>
      <c r="D426" s="39" t="s">
        <v>21</v>
      </c>
      <c r="E426" s="39" t="s">
        <v>1467</v>
      </c>
      <c r="F426" s="16">
        <v>56</v>
      </c>
      <c r="G426" s="16"/>
      <c r="H426" s="14" t="s">
        <v>7524</v>
      </c>
      <c r="I426" s="39" t="s">
        <v>1598</v>
      </c>
      <c r="J426" s="39" t="s">
        <v>3468</v>
      </c>
    </row>
    <row r="427" spans="1:10" x14ac:dyDescent="0.25">
      <c r="A427" s="8" t="s">
        <v>3415</v>
      </c>
      <c r="B427" s="42" t="str">
        <f>HYPERLINK(Table4[[#This Row],[Link]],Table4[[#This Row],[Pattern w/out Hyperlink]])</f>
        <v>Clean Slate | Clean Slate 2.0</v>
      </c>
      <c r="C427" s="39">
        <f t="shared" si="6"/>
        <v>5</v>
      </c>
      <c r="D427" s="39" t="s">
        <v>22</v>
      </c>
      <c r="E427" s="39" t="s">
        <v>1467</v>
      </c>
      <c r="F427" s="16">
        <f>Table4[[#This Row],[USD Pricing]]*Exchange!$A$1</f>
        <v>55.3</v>
      </c>
      <c r="G427" s="16">
        <v>39.5</v>
      </c>
      <c r="H427" s="14" t="s">
        <v>1817</v>
      </c>
      <c r="I427" s="39" t="s">
        <v>1598</v>
      </c>
      <c r="J427" s="40" t="s">
        <v>3477</v>
      </c>
    </row>
    <row r="428" spans="1:10" x14ac:dyDescent="0.25">
      <c r="A428" s="8" t="s">
        <v>8210</v>
      </c>
      <c r="B428" s="42" t="str">
        <f>HYPERLINK(Table4[[#This Row],[Link]],Table4[[#This Row],[Pattern w/out Hyperlink]])</f>
        <v>Color Field</v>
      </c>
      <c r="C428" s="39">
        <f t="shared" si="6"/>
        <v>5</v>
      </c>
      <c r="D428" s="39" t="s">
        <v>2668</v>
      </c>
      <c r="E428" s="39" t="s">
        <v>1467</v>
      </c>
      <c r="F428" s="16">
        <v>65</v>
      </c>
      <c r="G428" s="16"/>
      <c r="H428" s="14" t="s">
        <v>8211</v>
      </c>
      <c r="I428" s="39" t="s">
        <v>1598</v>
      </c>
      <c r="J428" s="39" t="s">
        <v>3465</v>
      </c>
    </row>
    <row r="429" spans="1:10" x14ac:dyDescent="0.25">
      <c r="A429" s="8" t="s">
        <v>4774</v>
      </c>
      <c r="B429" s="42" t="str">
        <f>HYPERLINK(Table4[[#This Row],[Link]],Table4[[#This Row],[Pattern w/out Hyperlink]])</f>
        <v>Connery</v>
      </c>
      <c r="C429" s="39">
        <f t="shared" si="6"/>
        <v>5</v>
      </c>
      <c r="D429" s="39" t="s">
        <v>21</v>
      </c>
      <c r="E429" s="39" t="s">
        <v>1467</v>
      </c>
      <c r="F429" s="16">
        <v>56</v>
      </c>
      <c r="G429" s="16"/>
      <c r="H429" s="14" t="s">
        <v>4775</v>
      </c>
      <c r="I429" s="39" t="s">
        <v>1598</v>
      </c>
      <c r="J429" s="40" t="s">
        <v>3468</v>
      </c>
    </row>
    <row r="430" spans="1:10" x14ac:dyDescent="0.25">
      <c r="A430" s="8" t="s">
        <v>210</v>
      </c>
      <c r="B430" s="42" t="str">
        <f>HYPERLINK(Table4[[#This Row],[Link]],Table4[[#This Row],[Pattern w/out Hyperlink]])</f>
        <v>Contour</v>
      </c>
      <c r="C430" s="39">
        <f t="shared" si="6"/>
        <v>5</v>
      </c>
      <c r="D430" s="39" t="s">
        <v>26</v>
      </c>
      <c r="E430" s="39" t="s">
        <v>1467</v>
      </c>
      <c r="F430" s="16">
        <v>55.25</v>
      </c>
      <c r="G430" s="16"/>
      <c r="H430" s="14" t="s">
        <v>1086</v>
      </c>
      <c r="I430" s="39" t="s">
        <v>0</v>
      </c>
      <c r="J430" s="40" t="s">
        <v>3468</v>
      </c>
    </row>
    <row r="431" spans="1:10" x14ac:dyDescent="0.25">
      <c r="A431" s="8" t="s">
        <v>210</v>
      </c>
      <c r="B431" s="42" t="str">
        <f>HYPERLINK(Table4[[#This Row],[Link]],Table4[[#This Row],[Pattern w/out Hyperlink]])</f>
        <v>Contour</v>
      </c>
      <c r="C431" s="39">
        <f t="shared" si="6"/>
        <v>5</v>
      </c>
      <c r="D431" s="39" t="s">
        <v>2668</v>
      </c>
      <c r="E431" s="39" t="s">
        <v>1467</v>
      </c>
      <c r="F431" s="16">
        <v>62</v>
      </c>
      <c r="G431" s="16"/>
      <c r="H431" s="14" t="s">
        <v>8214</v>
      </c>
      <c r="I431" s="39" t="s">
        <v>0</v>
      </c>
      <c r="J431" s="39" t="s">
        <v>3468</v>
      </c>
    </row>
    <row r="432" spans="1:10" x14ac:dyDescent="0.25">
      <c r="A432" s="8" t="s">
        <v>211</v>
      </c>
      <c r="B432" s="42" t="str">
        <f>HYPERLINK(Table4[[#This Row],[Link]],Table4[[#This Row],[Pattern w/out Hyperlink]])</f>
        <v>Cool Comfort</v>
      </c>
      <c r="C432" s="39">
        <f t="shared" si="6"/>
        <v>5</v>
      </c>
      <c r="D432" s="39" t="s">
        <v>21</v>
      </c>
      <c r="E432" s="39" t="s">
        <v>1467</v>
      </c>
      <c r="F432" s="16">
        <v>58</v>
      </c>
      <c r="G432" s="16"/>
      <c r="H432" s="14" t="s">
        <v>1223</v>
      </c>
      <c r="I432" s="39" t="s">
        <v>5090</v>
      </c>
      <c r="J432" s="40" t="s">
        <v>3468</v>
      </c>
    </row>
    <row r="433" spans="1:10" x14ac:dyDescent="0.25">
      <c r="A433" s="8" t="s">
        <v>213</v>
      </c>
      <c r="B433" s="42" t="str">
        <f>HYPERLINK(Table4[[#This Row],[Link]],Table4[[#This Row],[Pattern w/out Hyperlink]])</f>
        <v>Core</v>
      </c>
      <c r="C433" s="39">
        <f t="shared" si="6"/>
        <v>5</v>
      </c>
      <c r="D433" s="39" t="s">
        <v>3628</v>
      </c>
      <c r="E433" s="39" t="s">
        <v>1467</v>
      </c>
      <c r="F433" s="16">
        <f>Table4[[#This Row],[USD Pricing]]*Exchange!$A$1</f>
        <v>58.8</v>
      </c>
      <c r="G433" s="16">
        <v>42</v>
      </c>
      <c r="H433" s="14" t="s">
        <v>3701</v>
      </c>
      <c r="I433" s="39" t="s">
        <v>1598</v>
      </c>
      <c r="J433" s="40" t="s">
        <v>3465</v>
      </c>
    </row>
    <row r="434" spans="1:10" x14ac:dyDescent="0.25">
      <c r="A434" s="8" t="s">
        <v>2407</v>
      </c>
      <c r="B434" s="42" t="str">
        <f>HYPERLINK(Table4[[#This Row],[Link]],Table4[[#This Row],[Pattern w/out Hyperlink]])</f>
        <v>Corinthian</v>
      </c>
      <c r="C434" s="39">
        <f t="shared" si="6"/>
        <v>5</v>
      </c>
      <c r="D434" s="39" t="s">
        <v>21</v>
      </c>
      <c r="E434" s="39" t="s">
        <v>1467</v>
      </c>
      <c r="F434" s="16">
        <v>58</v>
      </c>
      <c r="G434" s="16"/>
      <c r="H434" s="14" t="s">
        <v>2408</v>
      </c>
      <c r="I434" s="39" t="s">
        <v>1598</v>
      </c>
      <c r="J434" s="40" t="s">
        <v>3472</v>
      </c>
    </row>
    <row r="435" spans="1:10" x14ac:dyDescent="0.25">
      <c r="A435" s="8" t="s">
        <v>216</v>
      </c>
      <c r="B435" s="42" t="str">
        <f>HYPERLINK(Table4[[#This Row],[Link]],Table4[[#This Row],[Pattern w/out Hyperlink]])</f>
        <v>Cosmos</v>
      </c>
      <c r="C435" s="39">
        <f t="shared" si="6"/>
        <v>5</v>
      </c>
      <c r="D435" s="39" t="s">
        <v>26</v>
      </c>
      <c r="E435" s="39" t="s">
        <v>1467</v>
      </c>
      <c r="F435" s="16">
        <v>62.25</v>
      </c>
      <c r="G435" s="16"/>
      <c r="H435" s="14" t="s">
        <v>1087</v>
      </c>
      <c r="I435" s="39" t="s">
        <v>0</v>
      </c>
      <c r="J435" s="40" t="s">
        <v>3468</v>
      </c>
    </row>
    <row r="436" spans="1:10" x14ac:dyDescent="0.25">
      <c r="A436" s="8" t="s">
        <v>4264</v>
      </c>
      <c r="B436" s="42" t="str">
        <f>HYPERLINK(Table4[[#This Row],[Link]],Table4[[#This Row],[Pattern w/out Hyperlink]])</f>
        <v>Déjà Vu</v>
      </c>
      <c r="C436" s="39">
        <f t="shared" si="6"/>
        <v>5</v>
      </c>
      <c r="D436" s="39" t="s">
        <v>2680</v>
      </c>
      <c r="E436" s="39" t="s">
        <v>1467</v>
      </c>
      <c r="F436" s="16">
        <f>Table4[[#This Row],[USD Pricing]]*Exchange!$A$1</f>
        <v>55.93</v>
      </c>
      <c r="G436" s="16">
        <v>39.950000000000003</v>
      </c>
      <c r="H436" s="14" t="s">
        <v>7125</v>
      </c>
      <c r="I436" s="39" t="s">
        <v>1598</v>
      </c>
      <c r="J436" s="40" t="s">
        <v>4243</v>
      </c>
    </row>
    <row r="437" spans="1:10" x14ac:dyDescent="0.25">
      <c r="A437" s="8" t="s">
        <v>3707</v>
      </c>
      <c r="B437" s="42" t="str">
        <f>HYPERLINK(Table4[[#This Row],[Link]],Table4[[#This Row],[Pattern w/out Hyperlink]])</f>
        <v>Dresden</v>
      </c>
      <c r="C437" s="39">
        <f t="shared" si="6"/>
        <v>5</v>
      </c>
      <c r="D437" s="39" t="s">
        <v>3628</v>
      </c>
      <c r="E437" s="39" t="s">
        <v>1467</v>
      </c>
      <c r="F437" s="16">
        <f>Table4[[#This Row],[USD Pricing]]*Exchange!$A$1</f>
        <v>60.199999999999996</v>
      </c>
      <c r="G437" s="16">
        <v>43</v>
      </c>
      <c r="H437" s="14" t="s">
        <v>3708</v>
      </c>
      <c r="I437" s="39" t="s">
        <v>1598</v>
      </c>
      <c r="J437" s="40" t="s">
        <v>3465</v>
      </c>
    </row>
    <row r="438" spans="1:10" x14ac:dyDescent="0.25">
      <c r="A438" s="8" t="s">
        <v>259</v>
      </c>
      <c r="B438" s="42" t="str">
        <f>HYPERLINK(Table4[[#This Row],[Link]],Table4[[#This Row],[Pattern w/out Hyperlink]])</f>
        <v>Dublin</v>
      </c>
      <c r="C438" s="39">
        <f t="shared" si="6"/>
        <v>5</v>
      </c>
      <c r="D438" s="39" t="s">
        <v>3628</v>
      </c>
      <c r="E438" s="39" t="s">
        <v>1467</v>
      </c>
      <c r="F438" s="16">
        <f>Table4[[#This Row],[USD Pricing]]*Exchange!$A$1</f>
        <v>60.199999999999996</v>
      </c>
      <c r="G438" s="16">
        <v>43</v>
      </c>
      <c r="H438" s="14" t="s">
        <v>3711</v>
      </c>
      <c r="I438" s="39" t="s">
        <v>1598</v>
      </c>
      <c r="J438" s="40" t="s">
        <v>3674</v>
      </c>
    </row>
    <row r="439" spans="1:10" x14ac:dyDescent="0.25">
      <c r="A439" s="8" t="s">
        <v>3451</v>
      </c>
      <c r="B439" s="42" t="str">
        <f>HYPERLINK(Table4[[#This Row],[Link]],Table4[[#This Row],[Pattern w/out Hyperlink]])</f>
        <v>Eli | Eli 2.0</v>
      </c>
      <c r="C439" s="39">
        <f t="shared" si="6"/>
        <v>5</v>
      </c>
      <c r="D439" s="39" t="s">
        <v>22</v>
      </c>
      <c r="E439" s="39" t="s">
        <v>1467</v>
      </c>
      <c r="F439" s="16">
        <f>Table4[[#This Row],[USD Pricing]]*Exchange!$A$1</f>
        <v>55.93</v>
      </c>
      <c r="G439" s="16">
        <v>39.950000000000003</v>
      </c>
      <c r="H439" s="14" t="s">
        <v>1824</v>
      </c>
      <c r="I439" s="39" t="s">
        <v>0</v>
      </c>
      <c r="J439" s="40" t="s">
        <v>3477</v>
      </c>
    </row>
    <row r="440" spans="1:10" x14ac:dyDescent="0.25">
      <c r="A440" s="8" t="s">
        <v>1979</v>
      </c>
      <c r="B440" s="42" t="str">
        <f>HYPERLINK(Table4[[#This Row],[Link]],Table4[[#This Row],[Pattern w/out Hyperlink]])</f>
        <v>Elm</v>
      </c>
      <c r="C440" s="39">
        <f t="shared" si="6"/>
        <v>5</v>
      </c>
      <c r="D440" s="39" t="s">
        <v>23</v>
      </c>
      <c r="E440" s="39" t="s">
        <v>1467</v>
      </c>
      <c r="F440" s="16">
        <v>59.25</v>
      </c>
      <c r="G440" s="16"/>
      <c r="H440" s="14" t="s">
        <v>1980</v>
      </c>
      <c r="I440" s="39" t="s">
        <v>0</v>
      </c>
      <c r="J440" s="40" t="s">
        <v>3477</v>
      </c>
    </row>
    <row r="441" spans="1:10" x14ac:dyDescent="0.25">
      <c r="A441" s="8" t="s">
        <v>284</v>
      </c>
      <c r="B441" s="42" t="str">
        <f>HYPERLINK(Table4[[#This Row],[Link]],Table4[[#This Row],[Pattern w/out Hyperlink]])</f>
        <v>Endurance Epu</v>
      </c>
      <c r="C441" s="39">
        <f t="shared" si="6"/>
        <v>5</v>
      </c>
      <c r="D441" s="39" t="s">
        <v>28</v>
      </c>
      <c r="E441" s="39" t="s">
        <v>1467</v>
      </c>
      <c r="F441" s="16">
        <f>Table4[[#This Row],[USD Pricing]]*Exchange!$A$1</f>
        <v>64.399999999999991</v>
      </c>
      <c r="G441" s="16">
        <v>46</v>
      </c>
      <c r="H441" s="8" t="s">
        <v>6539</v>
      </c>
      <c r="I441" s="39" t="s">
        <v>1598</v>
      </c>
      <c r="J441" s="40" t="s">
        <v>3501</v>
      </c>
    </row>
    <row r="442" spans="1:10" x14ac:dyDescent="0.25">
      <c r="A442" s="8" t="s">
        <v>308</v>
      </c>
      <c r="B442" s="42" t="str">
        <f>HYPERLINK(Table4[[#This Row],[Link]],Table4[[#This Row],[Pattern w/out Hyperlink]])</f>
        <v>English Leather</v>
      </c>
      <c r="C442" s="39">
        <f t="shared" si="6"/>
        <v>5</v>
      </c>
      <c r="D442" s="39" t="s">
        <v>21</v>
      </c>
      <c r="E442" s="39" t="s">
        <v>1467</v>
      </c>
      <c r="F442" s="16">
        <v>59</v>
      </c>
      <c r="G442" s="16"/>
      <c r="H442" s="14" t="s">
        <v>1224</v>
      </c>
      <c r="I442" s="39" t="s">
        <v>1598</v>
      </c>
      <c r="J442" s="40" t="s">
        <v>3465</v>
      </c>
    </row>
    <row r="443" spans="1:10" x14ac:dyDescent="0.25">
      <c r="A443" s="8" t="s">
        <v>330</v>
      </c>
      <c r="B443" s="42" t="str">
        <f>HYPERLINK(Table4[[#This Row],[Link]],Table4[[#This Row],[Pattern w/out Hyperlink]])</f>
        <v>Etch</v>
      </c>
      <c r="C443" s="39">
        <f t="shared" si="6"/>
        <v>5</v>
      </c>
      <c r="D443" s="39" t="s">
        <v>21</v>
      </c>
      <c r="E443" s="39" t="s">
        <v>1467</v>
      </c>
      <c r="F443" s="16">
        <v>63</v>
      </c>
      <c r="G443" s="16"/>
      <c r="H443" s="14" t="s">
        <v>7541</v>
      </c>
      <c r="I443" s="39" t="s">
        <v>0</v>
      </c>
      <c r="J443" s="39" t="s">
        <v>3465</v>
      </c>
    </row>
    <row r="444" spans="1:10" x14ac:dyDescent="0.25">
      <c r="A444" s="8" t="s">
        <v>2103</v>
      </c>
      <c r="B444" s="42" t="str">
        <f>HYPERLINK(Table4[[#This Row],[Link]],Table4[[#This Row],[Pattern w/out Hyperlink]])</f>
        <v>Evo CV</v>
      </c>
      <c r="C444" s="39">
        <f t="shared" si="6"/>
        <v>5</v>
      </c>
      <c r="D444" s="39" t="s">
        <v>28</v>
      </c>
      <c r="E444" s="39" t="s">
        <v>1467</v>
      </c>
      <c r="F444" s="16">
        <f>Table4[[#This Row],[USD Pricing]]*Exchange!$A$1</f>
        <v>60.199999999999996</v>
      </c>
      <c r="G444" s="16">
        <v>43</v>
      </c>
      <c r="H444" s="8" t="s">
        <v>6541</v>
      </c>
      <c r="I444" s="39" t="s">
        <v>1598</v>
      </c>
      <c r="J444" s="40" t="s">
        <v>3477</v>
      </c>
    </row>
    <row r="445" spans="1:10" x14ac:dyDescent="0.25">
      <c r="A445" s="8" t="s">
        <v>342</v>
      </c>
      <c r="B445" s="42" t="str">
        <f>HYPERLINK(Table4[[#This Row],[Link]],Table4[[#This Row],[Pattern w/out Hyperlink]])</f>
        <v>Fiberdrill</v>
      </c>
      <c r="C445" s="39">
        <f t="shared" si="6"/>
        <v>5</v>
      </c>
      <c r="D445" s="39" t="s">
        <v>22</v>
      </c>
      <c r="E445" s="39" t="s">
        <v>1467</v>
      </c>
      <c r="F445" s="16">
        <f>Table4[[#This Row],[USD Pricing]]*Exchange!$A$1</f>
        <v>64.399999999999991</v>
      </c>
      <c r="G445" s="16">
        <v>46</v>
      </c>
      <c r="H445" s="14" t="s">
        <v>1830</v>
      </c>
      <c r="I445" s="39" t="s">
        <v>1598</v>
      </c>
      <c r="J445" s="40" t="s">
        <v>3465</v>
      </c>
    </row>
    <row r="446" spans="1:10" x14ac:dyDescent="0.25">
      <c r="A446" s="8" t="s">
        <v>3419</v>
      </c>
      <c r="B446" s="42" t="str">
        <f>HYPERLINK(Table4[[#This Row],[Link]],Table4[[#This Row],[Pattern w/out Hyperlink]])</f>
        <v>Fizz | Fizz 2.0</v>
      </c>
      <c r="C446" s="39">
        <f t="shared" si="6"/>
        <v>5</v>
      </c>
      <c r="D446" s="39" t="s">
        <v>22</v>
      </c>
      <c r="E446" s="39" t="s">
        <v>1467</v>
      </c>
      <c r="F446" s="16">
        <f>Table4[[#This Row],[USD Pricing]]*Exchange!$A$1</f>
        <v>59.499999999999993</v>
      </c>
      <c r="G446" s="16">
        <v>42.5</v>
      </c>
      <c r="H446" s="14" t="s">
        <v>1831</v>
      </c>
      <c r="I446" s="39" t="s">
        <v>0</v>
      </c>
      <c r="J446" s="40" t="s">
        <v>3477</v>
      </c>
    </row>
    <row r="447" spans="1:10" x14ac:dyDescent="0.25">
      <c r="A447" s="8" t="s">
        <v>3985</v>
      </c>
      <c r="B447" s="42" t="str">
        <f>HYPERLINK(Table4[[#This Row],[Link]],Table4[[#This Row],[Pattern w/out Hyperlink]])</f>
        <v>Fleming</v>
      </c>
      <c r="C447" s="39">
        <f t="shared" si="6"/>
        <v>5</v>
      </c>
      <c r="D447" s="39" t="s">
        <v>28</v>
      </c>
      <c r="E447" s="39" t="s">
        <v>1467</v>
      </c>
      <c r="F447" s="16">
        <f>Table4[[#This Row],[USD Pricing]]*Exchange!$A$1</f>
        <v>59.359999999999992</v>
      </c>
      <c r="G447" s="16">
        <v>42.4</v>
      </c>
      <c r="H447" s="8" t="s">
        <v>3986</v>
      </c>
      <c r="I447" s="39" t="s">
        <v>1598</v>
      </c>
      <c r="J447" s="40" t="s">
        <v>3500</v>
      </c>
    </row>
    <row r="448" spans="1:10" x14ac:dyDescent="0.25">
      <c r="A448" s="8" t="s">
        <v>353</v>
      </c>
      <c r="B448" s="42" t="str">
        <f>HYPERLINK(Table4[[#This Row],[Link]],Table4[[#This Row],[Pattern w/out Hyperlink]])</f>
        <v>Flicker</v>
      </c>
      <c r="C448" s="39">
        <f t="shared" si="6"/>
        <v>5</v>
      </c>
      <c r="D448" s="39" t="s">
        <v>20</v>
      </c>
      <c r="E448" s="39" t="s">
        <v>1467</v>
      </c>
      <c r="F448" s="16">
        <f>Table4[[#This Row],[USD Pricing]]*Exchange!$A$1</f>
        <v>55.93</v>
      </c>
      <c r="G448" s="16">
        <v>39.950000000000003</v>
      </c>
      <c r="H448" s="14" t="s">
        <v>1302</v>
      </c>
      <c r="I448" s="39" t="s">
        <v>0</v>
      </c>
      <c r="J448" s="40" t="s">
        <v>3500</v>
      </c>
    </row>
    <row r="449" spans="1:10" x14ac:dyDescent="0.25">
      <c r="A449" s="8" t="s">
        <v>364</v>
      </c>
      <c r="B449" s="42" t="str">
        <f>HYPERLINK(Table4[[#This Row],[Link]],Table4[[#This Row],[Pattern w/out Hyperlink]])</f>
        <v>Foiled</v>
      </c>
      <c r="C449" s="39">
        <f t="shared" si="6"/>
        <v>5</v>
      </c>
      <c r="D449" s="39" t="s">
        <v>21</v>
      </c>
      <c r="E449" s="39" t="s">
        <v>1467</v>
      </c>
      <c r="F449" s="16">
        <v>58</v>
      </c>
      <c r="G449" s="16"/>
      <c r="H449" s="14" t="s">
        <v>1226</v>
      </c>
      <c r="I449" s="39" t="s">
        <v>0</v>
      </c>
      <c r="J449" s="40" t="s">
        <v>3468</v>
      </c>
    </row>
    <row r="450" spans="1:10" x14ac:dyDescent="0.25">
      <c r="A450" s="8" t="s">
        <v>3420</v>
      </c>
      <c r="B450" s="42" t="str">
        <f>HYPERLINK(Table4[[#This Row],[Link]],Table4[[#This Row],[Pattern w/out Hyperlink]])</f>
        <v>Frequency | Frequency 2.0</v>
      </c>
      <c r="C450" s="39">
        <f t="shared" ref="C450:C513" si="7">IF(F450&lt;=$L$1,$K$1,IF(AND(F450&gt;=$L$2,F450&lt;=$M$2),$K$2,IF(AND(F450&gt;=$L$3,F450&lt;=$M$3),$K$3,IF(AND(F450&gt;=$L$4,F450&lt;=$M$4),$K$4,IF(AND(F450&gt;=$L$5,F450&lt;=$M$5),$K$5,IF(AND(F450&gt;=$L$6,F450&lt;=$M$6),$K$6,IF(AND(F450&gt;=$L$7,F450&lt;=$M$7),$K$7,IF(AND(F450&gt;=$L$8,F450&lt;=$M$8),$K$8,IF(AND(F450&gt;$L$9,F450&lt;=$M$9),$K$9,IF(AND(F450&gt;=$L$10,F450&lt;=$M$10),$K$10,IF(AND(F450&gt;=$L$11,F450&lt;=$M$11),$K$11,IF(AND(F450&gt;=$L$12,F450&lt;=$M$12),$K$12,IF(AND(F450&gt;=$L$13,F450&lt;=$M$13),$K$13,IF(AND(F450&gt;=$L$14,F450&lt;=$M$14),$K$14,IF(AND(F450&gt;=$L$15,F450&lt;=$M$15),$K$15,IF(AND(F450&gt;=$L$16,F450&lt;=$M$16),$K$16,IF(AND(F450&gt;=$L$17,F450&lt;=$M$17),$K$17,IF(AND(F450&gt;=$L$18,F450&lt;=$M$18),$K$18,IF(AND(F450&gt;=$K$19,F450&gt;=$L$19),$M$19,IF(AND(F450&gt;=$L$19,F450&lt;=$M$19),$K$19,IF(AND(F450&gt;=$L$20,F450&lt;=$M$20),$K$20,IF(AND(F450&gt;=$L$21,F450&lt;=$M$21),$K$21,IF(AND(F450&gt;=$L$22,F450&lt;=$M$22),$K$22,IF(AND(F450&gt;=$L$23,F450&lt;=$M$23),$K$23,IF(AND(F450&gt;=$L$24,F450&lt;=$M$24),$K$24,IF(AND(F450&gt;=$L$25,F450&lt;=$M$25),$K$25,IF(AND(F450&gt;=$L$26,F450&lt;=$M$26),$K$26,IF(AND(F450&gt;=$L$27,F450&lt;=$M$27),$K$27,IF(AND(F450&gt;=$L$28,F450&lt;=$M$28),$K$28,IF(AND(F450&gt;=$L$29,F450&lt;=$M$29),$K$29))))))))))))))))))))))))))))))</f>
        <v>5</v>
      </c>
      <c r="D450" s="39" t="s">
        <v>22</v>
      </c>
      <c r="E450" s="39" t="s">
        <v>1467</v>
      </c>
      <c r="F450" s="16">
        <f>Table4[[#This Row],[USD Pricing]]*Exchange!$A$1</f>
        <v>64.33</v>
      </c>
      <c r="G450" s="16">
        <v>45.95</v>
      </c>
      <c r="H450" s="14" t="s">
        <v>1833</v>
      </c>
      <c r="I450" s="39" t="s">
        <v>0</v>
      </c>
      <c r="J450" s="40" t="s">
        <v>3477</v>
      </c>
    </row>
    <row r="451" spans="1:10" x14ac:dyDescent="0.25">
      <c r="A451" s="8" t="s">
        <v>381</v>
      </c>
      <c r="B451" s="42" t="str">
        <f>HYPERLINK(Table4[[#This Row],[Link]],Table4[[#This Row],[Pattern w/out Hyperlink]])</f>
        <v>Fridays</v>
      </c>
      <c r="C451" s="39">
        <f t="shared" si="7"/>
        <v>5</v>
      </c>
      <c r="D451" s="39" t="s">
        <v>21</v>
      </c>
      <c r="E451" s="39" t="s">
        <v>1467</v>
      </c>
      <c r="F451" s="16">
        <v>58</v>
      </c>
      <c r="G451" s="16"/>
      <c r="H451" s="14" t="s">
        <v>2416</v>
      </c>
      <c r="I451" s="39" t="s">
        <v>5090</v>
      </c>
      <c r="J451" s="40" t="s">
        <v>3468</v>
      </c>
    </row>
    <row r="452" spans="1:10" x14ac:dyDescent="0.25">
      <c r="A452" s="8" t="s">
        <v>7378</v>
      </c>
      <c r="B452" s="42" t="str">
        <f>HYPERLINK(Table4[[#This Row],[Link]],Table4[[#This Row],[Pattern w/out Hyperlink]])</f>
        <v>Frontier</v>
      </c>
      <c r="C452" s="39">
        <f t="shared" si="7"/>
        <v>5</v>
      </c>
      <c r="D452" s="39" t="s">
        <v>3628</v>
      </c>
      <c r="E452" s="39" t="s">
        <v>1467</v>
      </c>
      <c r="F452" s="16">
        <f>Table4[[#This Row],[USD Pricing]]*Exchange!$A$1</f>
        <v>64.399999999999991</v>
      </c>
      <c r="G452" s="16">
        <v>46</v>
      </c>
      <c r="H452" s="14" t="s">
        <v>7830</v>
      </c>
      <c r="I452" s="39" t="s">
        <v>1598</v>
      </c>
      <c r="J452" s="39" t="s">
        <v>3464</v>
      </c>
    </row>
    <row r="453" spans="1:10" x14ac:dyDescent="0.25">
      <c r="A453" s="8" t="s">
        <v>393</v>
      </c>
      <c r="B453" s="42" t="str">
        <f>HYPERLINK(Table4[[#This Row],[Link]],Table4[[#This Row],[Pattern w/out Hyperlink]])</f>
        <v>Gamma</v>
      </c>
      <c r="C453" s="39">
        <f t="shared" si="7"/>
        <v>5</v>
      </c>
      <c r="D453" s="39" t="s">
        <v>26</v>
      </c>
      <c r="E453" s="39" t="s">
        <v>1467</v>
      </c>
      <c r="F453" s="16">
        <v>61.5</v>
      </c>
      <c r="G453" s="16"/>
      <c r="H453" s="14" t="s">
        <v>1089</v>
      </c>
      <c r="I453" s="39" t="s">
        <v>1598</v>
      </c>
      <c r="J453" s="40" t="s">
        <v>3465</v>
      </c>
    </row>
    <row r="454" spans="1:10" x14ac:dyDescent="0.25">
      <c r="A454" s="8" t="s">
        <v>394</v>
      </c>
      <c r="B454" s="42" t="str">
        <f>HYPERLINK(Table4[[#This Row],[Link]],Table4[[#This Row],[Pattern w/out Hyperlink]])</f>
        <v>Gardenia</v>
      </c>
      <c r="C454" s="39">
        <f t="shared" si="7"/>
        <v>5</v>
      </c>
      <c r="D454" s="39" t="s">
        <v>26</v>
      </c>
      <c r="E454" s="39" t="s">
        <v>1467</v>
      </c>
      <c r="F454" s="16">
        <v>61.95</v>
      </c>
      <c r="G454" s="16"/>
      <c r="H454" s="14" t="s">
        <v>1113</v>
      </c>
      <c r="I454" s="39" t="s">
        <v>0</v>
      </c>
      <c r="J454" s="40" t="s">
        <v>3468</v>
      </c>
    </row>
    <row r="455" spans="1:10" x14ac:dyDescent="0.25">
      <c r="A455" s="8" t="s">
        <v>397</v>
      </c>
      <c r="B455" s="42" t="str">
        <f>HYPERLINK(Table4[[#This Row],[Link]],Table4[[#This Row],[Pattern w/out Hyperlink]])</f>
        <v>Gem</v>
      </c>
      <c r="C455" s="39">
        <f t="shared" si="7"/>
        <v>5</v>
      </c>
      <c r="D455" s="39" t="s">
        <v>26</v>
      </c>
      <c r="E455" s="39" t="s">
        <v>1467</v>
      </c>
      <c r="F455" s="16">
        <v>58.5</v>
      </c>
      <c r="G455" s="16"/>
      <c r="H455" s="14" t="s">
        <v>1115</v>
      </c>
      <c r="I455" s="39" t="s">
        <v>1598</v>
      </c>
      <c r="J455" s="40" t="s">
        <v>3469</v>
      </c>
    </row>
    <row r="456" spans="1:10" x14ac:dyDescent="0.25">
      <c r="A456" s="8" t="s">
        <v>6869</v>
      </c>
      <c r="B456" s="42" t="str">
        <f>HYPERLINK(Table4[[#This Row],[Link]],Table4[[#This Row],[Pattern w/out Hyperlink]])</f>
        <v>Geneva</v>
      </c>
      <c r="C456" s="39">
        <f t="shared" si="7"/>
        <v>5</v>
      </c>
      <c r="D456" s="39" t="s">
        <v>28</v>
      </c>
      <c r="E456" s="39" t="s">
        <v>1467</v>
      </c>
      <c r="F456" s="16">
        <f>Table4[[#This Row],[USD Pricing]]*Exchange!$A$1</f>
        <v>55.51</v>
      </c>
      <c r="G456" s="16">
        <v>39.65</v>
      </c>
      <c r="H456" s="14" t="s">
        <v>6870</v>
      </c>
      <c r="I456" s="39" t="s">
        <v>1598</v>
      </c>
      <c r="J456" s="39" t="s">
        <v>3468</v>
      </c>
    </row>
    <row r="457" spans="1:10" x14ac:dyDescent="0.25">
      <c r="A457" s="8" t="s">
        <v>408</v>
      </c>
      <c r="B457" s="42" t="str">
        <f>HYPERLINK(Table4[[#This Row],[Link]],Table4[[#This Row],[Pattern w/out Hyperlink]])</f>
        <v>Glint</v>
      </c>
      <c r="C457" s="39">
        <f t="shared" si="7"/>
        <v>5</v>
      </c>
      <c r="D457" s="39" t="s">
        <v>21</v>
      </c>
      <c r="E457" s="39" t="s">
        <v>1467</v>
      </c>
      <c r="F457" s="16">
        <v>59</v>
      </c>
      <c r="G457" s="16"/>
      <c r="H457" s="14" t="s">
        <v>2417</v>
      </c>
      <c r="I457" s="39" t="s">
        <v>1598</v>
      </c>
      <c r="J457" s="40" t="s">
        <v>3465</v>
      </c>
    </row>
    <row r="458" spans="1:10" x14ac:dyDescent="0.25">
      <c r="A458" s="8" t="s">
        <v>3988</v>
      </c>
      <c r="B458" s="42" t="str">
        <f>HYPERLINK(Table4[[#This Row],[Link]],Table4[[#This Row],[Pattern w/out Hyperlink]])</f>
        <v>Grant</v>
      </c>
      <c r="C458" s="39">
        <f t="shared" si="7"/>
        <v>5</v>
      </c>
      <c r="D458" s="39" t="s">
        <v>28</v>
      </c>
      <c r="E458" s="39" t="s">
        <v>1467</v>
      </c>
      <c r="F458" s="16">
        <f>Table4[[#This Row],[USD Pricing]]*Exchange!$A$1</f>
        <v>58.519999999999989</v>
      </c>
      <c r="G458" s="16">
        <v>41.8</v>
      </c>
      <c r="H458" s="8" t="s">
        <v>6875</v>
      </c>
      <c r="I458" s="39" t="s">
        <v>1598</v>
      </c>
      <c r="J458" s="40" t="s">
        <v>3468</v>
      </c>
    </row>
    <row r="459" spans="1:10" x14ac:dyDescent="0.25">
      <c r="A459" s="8" t="s">
        <v>3722</v>
      </c>
      <c r="B459" s="42" t="str">
        <f>HYPERLINK(Table4[[#This Row],[Link]],Table4[[#This Row],[Pattern w/out Hyperlink]])</f>
        <v>Granular</v>
      </c>
      <c r="C459" s="39">
        <f t="shared" si="7"/>
        <v>5</v>
      </c>
      <c r="D459" s="39" t="s">
        <v>3628</v>
      </c>
      <c r="E459" s="39" t="s">
        <v>1467</v>
      </c>
      <c r="F459" s="16">
        <f>Table4[[#This Row],[USD Pricing]]*Exchange!$A$1</f>
        <v>56</v>
      </c>
      <c r="G459" s="16">
        <v>40</v>
      </c>
      <c r="H459" s="14" t="s">
        <v>3723</v>
      </c>
      <c r="I459" s="39" t="s">
        <v>1598</v>
      </c>
      <c r="J459" s="40" t="s">
        <v>3675</v>
      </c>
    </row>
    <row r="460" spans="1:10" x14ac:dyDescent="0.25">
      <c r="A460" s="8" t="s">
        <v>435</v>
      </c>
      <c r="B460" s="42" t="str">
        <f>HYPERLINK(Table4[[#This Row],[Link]],Table4[[#This Row],[Pattern w/out Hyperlink]])</f>
        <v>Hashtag</v>
      </c>
      <c r="C460" s="39">
        <f t="shared" si="7"/>
        <v>5</v>
      </c>
      <c r="D460" s="39" t="s">
        <v>22</v>
      </c>
      <c r="E460" s="39" t="s">
        <v>1467</v>
      </c>
      <c r="F460" s="16">
        <f>Table4[[#This Row],[USD Pricing]]*Exchange!$A$1</f>
        <v>59.499999999999993</v>
      </c>
      <c r="G460" s="16">
        <v>42.5</v>
      </c>
      <c r="H460" s="14" t="s">
        <v>1836</v>
      </c>
      <c r="I460" s="39" t="s">
        <v>0</v>
      </c>
      <c r="J460" s="40" t="s">
        <v>3477</v>
      </c>
    </row>
    <row r="461" spans="1:10" x14ac:dyDescent="0.25">
      <c r="A461" s="8" t="s">
        <v>437</v>
      </c>
      <c r="B461" s="42" t="str">
        <f>HYPERLINK(Table4[[#This Row],[Link]],Table4[[#This Row],[Pattern w/out Hyperlink]])</f>
        <v>Haven</v>
      </c>
      <c r="C461" s="39">
        <f t="shared" si="7"/>
        <v>5</v>
      </c>
      <c r="D461" s="39" t="s">
        <v>28</v>
      </c>
      <c r="E461" s="39" t="s">
        <v>1467</v>
      </c>
      <c r="F461" s="16">
        <f>Table4[[#This Row],[USD Pricing]]*Exchange!$A$1</f>
        <v>60.059999999999995</v>
      </c>
      <c r="G461" s="16">
        <v>42.9</v>
      </c>
      <c r="H461" s="14" t="s">
        <v>6876</v>
      </c>
      <c r="I461" s="39" t="s">
        <v>1598</v>
      </c>
      <c r="J461" s="39" t="s">
        <v>6877</v>
      </c>
    </row>
    <row r="462" spans="1:10" x14ac:dyDescent="0.25">
      <c r="A462" s="8" t="s">
        <v>441</v>
      </c>
      <c r="B462" s="42" t="str">
        <f>HYPERLINK(Table4[[#This Row],[Link]],Table4[[#This Row],[Pattern w/out Hyperlink]])</f>
        <v>Heritage</v>
      </c>
      <c r="C462" s="39">
        <f t="shared" si="7"/>
        <v>5</v>
      </c>
      <c r="D462" s="39" t="s">
        <v>3628</v>
      </c>
      <c r="E462" s="39" t="s">
        <v>1467</v>
      </c>
      <c r="F462" s="16">
        <f>Table4[[#This Row],[USD Pricing]]*Exchange!$A$1</f>
        <v>58.8</v>
      </c>
      <c r="G462" s="16">
        <v>42</v>
      </c>
      <c r="H462" s="14" t="s">
        <v>3724</v>
      </c>
      <c r="I462" s="39" t="s">
        <v>1598</v>
      </c>
      <c r="J462" s="40" t="s">
        <v>3465</v>
      </c>
    </row>
    <row r="463" spans="1:10" x14ac:dyDescent="0.25">
      <c r="A463" s="8" t="s">
        <v>448</v>
      </c>
      <c r="B463" s="42" t="str">
        <f>HYPERLINK(Table4[[#This Row],[Link]],Table4[[#This Row],[Pattern w/out Hyperlink]])</f>
        <v>Highway</v>
      </c>
      <c r="C463" s="39">
        <f t="shared" si="7"/>
        <v>5</v>
      </c>
      <c r="D463" s="39" t="s">
        <v>21</v>
      </c>
      <c r="E463" s="39" t="s">
        <v>1467</v>
      </c>
      <c r="F463" s="16">
        <v>59</v>
      </c>
      <c r="G463" s="16"/>
      <c r="H463" s="14" t="s">
        <v>1227</v>
      </c>
      <c r="I463" s="39" t="s">
        <v>0</v>
      </c>
      <c r="J463" s="40" t="s">
        <v>3468</v>
      </c>
    </row>
    <row r="464" spans="1:10" x14ac:dyDescent="0.25">
      <c r="A464" s="8" t="s">
        <v>457</v>
      </c>
      <c r="B464" s="42" t="str">
        <f>HYPERLINK(Table4[[#This Row],[Link]],Table4[[#This Row],[Pattern w/out Hyperlink]])</f>
        <v>Hopsack</v>
      </c>
      <c r="C464" s="39">
        <f t="shared" si="7"/>
        <v>5</v>
      </c>
      <c r="D464" s="39" t="s">
        <v>22</v>
      </c>
      <c r="E464" s="39" t="s">
        <v>1467</v>
      </c>
      <c r="F464" s="16">
        <f>Table4[[#This Row],[USD Pricing]]*Exchange!$A$1</f>
        <v>55.3</v>
      </c>
      <c r="G464" s="16">
        <v>39.5</v>
      </c>
      <c r="H464" s="14" t="s">
        <v>1837</v>
      </c>
      <c r="I464" s="39" t="s">
        <v>0</v>
      </c>
      <c r="J464" s="40" t="s">
        <v>3477</v>
      </c>
    </row>
    <row r="465" spans="1:10" x14ac:dyDescent="0.25">
      <c r="A465" s="8" t="s">
        <v>2108</v>
      </c>
      <c r="B465" s="42" t="str">
        <f>HYPERLINK(Table4[[#This Row],[Link]],Table4[[#This Row],[Pattern w/out Hyperlink]])</f>
        <v>Hyde CV</v>
      </c>
      <c r="C465" s="39">
        <f t="shared" si="7"/>
        <v>5</v>
      </c>
      <c r="D465" s="39" t="s">
        <v>28</v>
      </c>
      <c r="E465" s="39" t="s">
        <v>1467</v>
      </c>
      <c r="F465" s="16">
        <f>Table4[[#This Row],[USD Pricing]]*Exchange!$A$1</f>
        <v>62.999999999999993</v>
      </c>
      <c r="G465" s="16">
        <v>45</v>
      </c>
      <c r="H465" s="8" t="s">
        <v>6548</v>
      </c>
      <c r="I465" s="39" t="s">
        <v>1598</v>
      </c>
      <c r="J465" s="40" t="s">
        <v>3477</v>
      </c>
    </row>
    <row r="466" spans="1:10" x14ac:dyDescent="0.25">
      <c r="A466" s="8" t="s">
        <v>4441</v>
      </c>
      <c r="B466" s="46" t="str">
        <f>HYPERLINK(Table4[[#This Row],[Link]],Table4[[#This Row],[Pattern w/out Hyperlink]])</f>
        <v>Idle</v>
      </c>
      <c r="C466" s="39">
        <f t="shared" si="7"/>
        <v>5</v>
      </c>
      <c r="D466" s="39" t="s">
        <v>27</v>
      </c>
      <c r="E466" s="39" t="s">
        <v>1467</v>
      </c>
      <c r="F466" s="16">
        <v>60.25</v>
      </c>
      <c r="G466" s="16"/>
      <c r="H466" s="14" t="s">
        <v>7677</v>
      </c>
      <c r="I466" s="39" t="s">
        <v>5090</v>
      </c>
      <c r="J466" s="39" t="s">
        <v>3468</v>
      </c>
    </row>
    <row r="467" spans="1:10" x14ac:dyDescent="0.25">
      <c r="A467" s="8" t="s">
        <v>4443</v>
      </c>
      <c r="B467" s="42" t="str">
        <f>HYPERLINK(Table4[[#This Row],[Link]],Table4[[#This Row],[Pattern w/out Hyperlink]])</f>
        <v>Imbue</v>
      </c>
      <c r="C467" s="39">
        <f t="shared" si="7"/>
        <v>5</v>
      </c>
      <c r="D467" s="39" t="s">
        <v>2680</v>
      </c>
      <c r="E467" s="39" t="s">
        <v>1467</v>
      </c>
      <c r="F467" s="16">
        <f>Table4[[#This Row],[USD Pricing]]*Exchange!$A$1</f>
        <v>55.93</v>
      </c>
      <c r="G467" s="16">
        <v>39.950000000000003</v>
      </c>
      <c r="H467" s="14" t="s">
        <v>7154</v>
      </c>
      <c r="I467" s="39" t="s">
        <v>0</v>
      </c>
      <c r="J467" s="39" t="s">
        <v>3468</v>
      </c>
    </row>
    <row r="468" spans="1:10" x14ac:dyDescent="0.25">
      <c r="A468" s="8" t="s">
        <v>485</v>
      </c>
      <c r="B468" s="42" t="str">
        <f>HYPERLINK(Table4[[#This Row],[Link]],Table4[[#This Row],[Pattern w/out Hyperlink]])</f>
        <v>Jackpot</v>
      </c>
      <c r="C468" s="39">
        <f t="shared" si="7"/>
        <v>5</v>
      </c>
      <c r="D468" s="39" t="s">
        <v>21</v>
      </c>
      <c r="E468" s="39" t="s">
        <v>1467</v>
      </c>
      <c r="F468" s="16">
        <v>61</v>
      </c>
      <c r="G468" s="16"/>
      <c r="H468" s="14" t="s">
        <v>2424</v>
      </c>
      <c r="I468" s="39" t="s">
        <v>1598</v>
      </c>
      <c r="J468" s="40" t="s">
        <v>3465</v>
      </c>
    </row>
    <row r="469" spans="1:10" x14ac:dyDescent="0.25">
      <c r="A469" s="8" t="s">
        <v>486</v>
      </c>
      <c r="B469" s="42" t="str">
        <f>HYPERLINK(Table4[[#This Row],[Link]],Table4[[#This Row],[Pattern w/out Hyperlink]])</f>
        <v>James Dean</v>
      </c>
      <c r="C469" s="39">
        <f t="shared" si="7"/>
        <v>5</v>
      </c>
      <c r="D469" s="39" t="s">
        <v>21</v>
      </c>
      <c r="E469" s="39" t="s">
        <v>1467</v>
      </c>
      <c r="F469" s="16">
        <v>63</v>
      </c>
      <c r="G469" s="16"/>
      <c r="H469" s="14" t="s">
        <v>1230</v>
      </c>
      <c r="I469" s="39" t="s">
        <v>1598</v>
      </c>
      <c r="J469" s="40" t="s">
        <v>3472</v>
      </c>
    </row>
    <row r="470" spans="1:10" x14ac:dyDescent="0.25">
      <c r="A470" s="8" t="s">
        <v>492</v>
      </c>
      <c r="B470" s="42" t="str">
        <f>HYPERLINK(Table4[[#This Row],[Link]],Table4[[#This Row],[Pattern w/out Hyperlink]])</f>
        <v>Journal</v>
      </c>
      <c r="C470" s="39">
        <f t="shared" si="7"/>
        <v>5</v>
      </c>
      <c r="D470" s="39" t="s">
        <v>20</v>
      </c>
      <c r="E470" s="39" t="s">
        <v>1467</v>
      </c>
      <c r="F470" s="16">
        <f>Table4[[#This Row],[USD Pricing]]*Exchange!$A$1</f>
        <v>55.93</v>
      </c>
      <c r="G470" s="16">
        <v>39.950000000000003</v>
      </c>
      <c r="H470" s="14" t="s">
        <v>1303</v>
      </c>
      <c r="I470" s="39" t="s">
        <v>1598</v>
      </c>
      <c r="J470" s="40" t="s">
        <v>3500</v>
      </c>
    </row>
    <row r="471" spans="1:10" x14ac:dyDescent="0.25">
      <c r="A471" s="8" t="s">
        <v>7841</v>
      </c>
      <c r="B471" s="42" t="str">
        <f>HYPERLINK(Table4[[#This Row],[Link]],Table4[[#This Row],[Pattern w/out Hyperlink]])</f>
        <v>Kauai</v>
      </c>
      <c r="C471" s="39">
        <f t="shared" si="7"/>
        <v>5</v>
      </c>
      <c r="D471" s="39" t="s">
        <v>3628</v>
      </c>
      <c r="E471" s="39" t="s">
        <v>1467</v>
      </c>
      <c r="F471" s="16">
        <f>Table4[[#This Row],[USD Pricing]]*Exchange!$A$1</f>
        <v>56</v>
      </c>
      <c r="G471" s="16">
        <v>40</v>
      </c>
      <c r="H471" s="14" t="s">
        <v>7842</v>
      </c>
      <c r="I471" s="39" t="s">
        <v>5090</v>
      </c>
      <c r="J471" s="39" t="s">
        <v>3468</v>
      </c>
    </row>
    <row r="472" spans="1:10" x14ac:dyDescent="0.25">
      <c r="A472" s="8" t="s">
        <v>503</v>
      </c>
      <c r="B472" s="42" t="str">
        <f>HYPERLINK(Table4[[#This Row],[Link]],Table4[[#This Row],[Pattern w/out Hyperlink]])</f>
        <v>Kid</v>
      </c>
      <c r="C472" s="39">
        <f t="shared" si="7"/>
        <v>5</v>
      </c>
      <c r="D472" s="39" t="s">
        <v>22</v>
      </c>
      <c r="E472" s="39" t="s">
        <v>1467</v>
      </c>
      <c r="F472" s="16">
        <f>Table4[[#This Row],[USD Pricing]]*Exchange!$A$1</f>
        <v>62.93</v>
      </c>
      <c r="G472" s="16">
        <v>44.95</v>
      </c>
      <c r="H472" s="14" t="s">
        <v>1839</v>
      </c>
      <c r="I472" s="39" t="s">
        <v>1598</v>
      </c>
      <c r="J472" s="40" t="s">
        <v>3465</v>
      </c>
    </row>
    <row r="473" spans="1:10" x14ac:dyDescent="0.25">
      <c r="A473" s="8" t="s">
        <v>3423</v>
      </c>
      <c r="B473" s="42" t="str">
        <f>HYPERLINK(Table4[[#This Row],[Link]],Table4[[#This Row],[Pattern w/out Hyperlink]])</f>
        <v>Kusari | Kusari 2.0</v>
      </c>
      <c r="C473" s="39">
        <f t="shared" si="7"/>
        <v>5</v>
      </c>
      <c r="D473" s="39" t="s">
        <v>22</v>
      </c>
      <c r="E473" s="39" t="s">
        <v>1467</v>
      </c>
      <c r="F473" s="16">
        <f>Table4[[#This Row],[USD Pricing]]*Exchange!$A$1</f>
        <v>55.3</v>
      </c>
      <c r="G473" s="16">
        <v>39.5</v>
      </c>
      <c r="H473" s="14" t="s">
        <v>1840</v>
      </c>
      <c r="I473" s="39" t="s">
        <v>0</v>
      </c>
      <c r="J473" s="40" t="s">
        <v>3477</v>
      </c>
    </row>
    <row r="474" spans="1:10" ht="42.75" x14ac:dyDescent="0.25">
      <c r="A474" s="8" t="s">
        <v>7046</v>
      </c>
      <c r="B474" s="42" t="str">
        <f>HYPERLINK(Table4[[#This Row],[Link]],Table4[[#This Row],[Pattern w/out Hyperlink]])</f>
        <v>Lachlan</v>
      </c>
      <c r="C474" s="39">
        <f t="shared" si="7"/>
        <v>5</v>
      </c>
      <c r="D474" s="39" t="s">
        <v>24</v>
      </c>
      <c r="E474" s="39" t="s">
        <v>1467</v>
      </c>
      <c r="F474" s="16">
        <f>Table4[[#This Row],[USD Pricing]]*Exchange!$A$1</f>
        <v>55.93</v>
      </c>
      <c r="G474" s="16">
        <v>39.950000000000003</v>
      </c>
      <c r="H474" s="14" t="s">
        <v>7047</v>
      </c>
      <c r="I474" s="39" t="s">
        <v>1598</v>
      </c>
      <c r="J474" s="40" t="s">
        <v>7048</v>
      </c>
    </row>
    <row r="475" spans="1:10" x14ac:dyDescent="0.25">
      <c r="A475" s="8" t="s">
        <v>4871</v>
      </c>
      <c r="B475" s="42" t="str">
        <f>HYPERLINK(Table4[[#This Row],[Link]],Table4[[#This Row],[Pattern w/out Hyperlink]])</f>
        <v>Lanai</v>
      </c>
      <c r="C475" s="39">
        <f t="shared" si="7"/>
        <v>5</v>
      </c>
      <c r="D475" s="39" t="s">
        <v>3628</v>
      </c>
      <c r="E475" s="39" t="s">
        <v>1467</v>
      </c>
      <c r="F475" s="16">
        <f>Table4[[#This Row],[USD Pricing]]*Exchange!$A$1</f>
        <v>56</v>
      </c>
      <c r="G475" s="16">
        <v>40</v>
      </c>
      <c r="H475" s="14" t="s">
        <v>7843</v>
      </c>
      <c r="I475" s="39" t="s">
        <v>5090</v>
      </c>
      <c r="J475" s="39" t="s">
        <v>3468</v>
      </c>
    </row>
    <row r="476" spans="1:10" x14ac:dyDescent="0.25">
      <c r="A476" s="8" t="s">
        <v>517</v>
      </c>
      <c r="B476" s="42" t="str">
        <f>HYPERLINK(Table4[[#This Row],[Link]],Table4[[#This Row],[Pattern w/out Hyperlink]])</f>
        <v>Lariat</v>
      </c>
      <c r="C476" s="39">
        <f t="shared" si="7"/>
        <v>5</v>
      </c>
      <c r="D476" s="39" t="s">
        <v>23</v>
      </c>
      <c r="E476" s="39" t="s">
        <v>1467</v>
      </c>
      <c r="F476" s="16">
        <v>60.75</v>
      </c>
      <c r="G476" s="16"/>
      <c r="H476" s="14" t="s">
        <v>1411</v>
      </c>
      <c r="I476" s="39" t="s">
        <v>1598</v>
      </c>
      <c r="J476" s="40" t="s">
        <v>3477</v>
      </c>
    </row>
    <row r="477" spans="1:10" x14ac:dyDescent="0.25">
      <c r="A477" s="8" t="s">
        <v>4457</v>
      </c>
      <c r="B477" s="42" t="str">
        <f>HYPERLINK(Table4[[#This Row],[Link]],Table4[[#This Row],[Pattern w/out Hyperlink]])</f>
        <v>League</v>
      </c>
      <c r="C477" s="39">
        <f t="shared" si="7"/>
        <v>5</v>
      </c>
      <c r="D477" s="39" t="s">
        <v>23</v>
      </c>
      <c r="E477" s="39" t="s">
        <v>1467</v>
      </c>
      <c r="F477" s="16">
        <v>62.75</v>
      </c>
      <c r="G477" s="16"/>
      <c r="H477" s="14" t="s">
        <v>4458</v>
      </c>
      <c r="I477" s="39" t="s">
        <v>1598</v>
      </c>
      <c r="J477" s="40" t="s">
        <v>3477</v>
      </c>
    </row>
    <row r="478" spans="1:10" x14ac:dyDescent="0.25">
      <c r="A478" s="8" t="s">
        <v>524</v>
      </c>
      <c r="B478" s="42" t="str">
        <f>HYPERLINK(Table4[[#This Row],[Link]],Table4[[#This Row],[Pattern w/out Hyperlink]])</f>
        <v>Leatheretta</v>
      </c>
      <c r="C478" s="39">
        <f t="shared" si="7"/>
        <v>5</v>
      </c>
      <c r="D478" s="39" t="s">
        <v>21</v>
      </c>
      <c r="E478" s="39" t="s">
        <v>1467</v>
      </c>
      <c r="F478" s="16">
        <v>59</v>
      </c>
      <c r="G478" s="16"/>
      <c r="H478" s="14" t="s">
        <v>2429</v>
      </c>
      <c r="I478" s="39" t="s">
        <v>1598</v>
      </c>
      <c r="J478" s="40" t="s">
        <v>3465</v>
      </c>
    </row>
    <row r="479" spans="1:10" x14ac:dyDescent="0.25">
      <c r="A479" s="8" t="s">
        <v>535</v>
      </c>
      <c r="B479" s="42" t="str">
        <f>HYPERLINK(Table4[[#This Row],[Link]],Table4[[#This Row],[Pattern w/out Hyperlink]])</f>
        <v>Line Drive</v>
      </c>
      <c r="C479" s="39">
        <f t="shared" si="7"/>
        <v>5</v>
      </c>
      <c r="D479" s="39" t="s">
        <v>21</v>
      </c>
      <c r="E479" s="39" t="s">
        <v>1467</v>
      </c>
      <c r="F479" s="16">
        <v>58</v>
      </c>
      <c r="G479" s="16"/>
      <c r="H479" s="14" t="s">
        <v>2430</v>
      </c>
      <c r="I479" s="39" t="s">
        <v>5090</v>
      </c>
      <c r="J479" s="40" t="s">
        <v>3468</v>
      </c>
    </row>
    <row r="480" spans="1:10" x14ac:dyDescent="0.25">
      <c r="A480" s="8" t="s">
        <v>3735</v>
      </c>
      <c r="B480" s="42" t="str">
        <f>HYPERLINK(Table4[[#This Row],[Link]],Table4[[#This Row],[Pattern w/out Hyperlink]])</f>
        <v>Liquid Leather</v>
      </c>
      <c r="C480" s="39">
        <f t="shared" si="7"/>
        <v>5</v>
      </c>
      <c r="D480" s="39" t="s">
        <v>3628</v>
      </c>
      <c r="E480" s="39" t="s">
        <v>1467</v>
      </c>
      <c r="F480" s="16">
        <f>Table4[[#This Row],[USD Pricing]]*Exchange!$A$1</f>
        <v>56</v>
      </c>
      <c r="G480" s="16">
        <v>40</v>
      </c>
      <c r="H480" s="14" t="s">
        <v>3736</v>
      </c>
      <c r="I480" s="39" t="s">
        <v>1598</v>
      </c>
      <c r="J480" s="40" t="s">
        <v>3675</v>
      </c>
    </row>
    <row r="481" spans="1:10" x14ac:dyDescent="0.25">
      <c r="A481" s="8" t="s">
        <v>545</v>
      </c>
      <c r="B481" s="42" t="str">
        <f>HYPERLINK(Table4[[#This Row],[Link]],Table4[[#This Row],[Pattern w/out Hyperlink]])</f>
        <v>Long Play</v>
      </c>
      <c r="C481" s="39">
        <f t="shared" si="7"/>
        <v>5</v>
      </c>
      <c r="D481" s="39" t="s">
        <v>21</v>
      </c>
      <c r="E481" s="39" t="s">
        <v>1467</v>
      </c>
      <c r="F481" s="16">
        <v>58</v>
      </c>
      <c r="G481" s="16"/>
      <c r="H481" s="14" t="s">
        <v>1233</v>
      </c>
      <c r="I481" s="39" t="s">
        <v>0</v>
      </c>
      <c r="J481" s="40" t="s">
        <v>3465</v>
      </c>
    </row>
    <row r="482" spans="1:10" x14ac:dyDescent="0.25">
      <c r="A482" s="8" t="s">
        <v>3737</v>
      </c>
      <c r="B482" s="42" t="str">
        <f>HYPERLINK(Table4[[#This Row],[Link]],Table4[[#This Row],[Pattern w/out Hyperlink]])</f>
        <v>Lorie</v>
      </c>
      <c r="C482" s="39">
        <f t="shared" si="7"/>
        <v>5</v>
      </c>
      <c r="D482" s="39" t="s">
        <v>3628</v>
      </c>
      <c r="E482" s="39" t="s">
        <v>1467</v>
      </c>
      <c r="F482" s="16">
        <f>Table4[[#This Row],[USD Pricing]]*Exchange!$A$1</f>
        <v>58.8</v>
      </c>
      <c r="G482" s="16">
        <v>42</v>
      </c>
      <c r="H482" s="14" t="s">
        <v>3738</v>
      </c>
      <c r="I482" s="39" t="s">
        <v>1598</v>
      </c>
      <c r="J482" s="40" t="s">
        <v>3675</v>
      </c>
    </row>
    <row r="483" spans="1:10" x14ac:dyDescent="0.25">
      <c r="A483" s="8" t="s">
        <v>3742</v>
      </c>
      <c r="B483" s="42" t="str">
        <f>HYPERLINK(Table4[[#This Row],[Link]],Table4[[#This Row],[Pattern w/out Hyperlink]])</f>
        <v>Majestic</v>
      </c>
      <c r="C483" s="39">
        <f t="shared" si="7"/>
        <v>5</v>
      </c>
      <c r="D483" s="39" t="s">
        <v>3628</v>
      </c>
      <c r="E483" s="39" t="s">
        <v>1467</v>
      </c>
      <c r="F483" s="16">
        <f>Table4[[#This Row],[USD Pricing]]*Exchange!$A$1</f>
        <v>57.4</v>
      </c>
      <c r="G483" s="16">
        <v>41</v>
      </c>
      <c r="H483" s="14" t="s">
        <v>3743</v>
      </c>
      <c r="I483" s="39" t="s">
        <v>5090</v>
      </c>
      <c r="J483" s="40" t="s">
        <v>3675</v>
      </c>
    </row>
    <row r="484" spans="1:10" x14ac:dyDescent="0.25">
      <c r="A484" s="8" t="s">
        <v>560</v>
      </c>
      <c r="B484" s="42" t="str">
        <f>HYPERLINK(Table4[[#This Row],[Link]],Table4[[#This Row],[Pattern w/out Hyperlink]])</f>
        <v>Mantle</v>
      </c>
      <c r="C484" s="39">
        <f t="shared" si="7"/>
        <v>5</v>
      </c>
      <c r="D484" s="39" t="s">
        <v>21</v>
      </c>
      <c r="E484" s="39" t="s">
        <v>1467</v>
      </c>
      <c r="F484" s="16">
        <v>63</v>
      </c>
      <c r="G484" s="16"/>
      <c r="H484" s="14" t="s">
        <v>1234</v>
      </c>
      <c r="I484" s="39" t="s">
        <v>5090</v>
      </c>
      <c r="J484" s="40" t="s">
        <v>3468</v>
      </c>
    </row>
    <row r="485" spans="1:10" x14ac:dyDescent="0.25">
      <c r="A485" s="8" t="s">
        <v>575</v>
      </c>
      <c r="B485" s="42" t="str">
        <f>HYPERLINK(Table4[[#This Row],[Link]],Table4[[#This Row],[Pattern w/out Hyperlink]])</f>
        <v>McQueen</v>
      </c>
      <c r="C485" s="39">
        <f t="shared" si="7"/>
        <v>5</v>
      </c>
      <c r="D485" s="39" t="s">
        <v>21</v>
      </c>
      <c r="E485" s="39" t="s">
        <v>1467</v>
      </c>
      <c r="F485" s="16">
        <v>65</v>
      </c>
      <c r="G485" s="16"/>
      <c r="H485" s="14" t="s">
        <v>1235</v>
      </c>
      <c r="I485" s="39" t="s">
        <v>1598</v>
      </c>
      <c r="J485" s="40" t="s">
        <v>3465</v>
      </c>
    </row>
    <row r="486" spans="1:10" x14ac:dyDescent="0.25">
      <c r="A486" s="8" t="s">
        <v>576</v>
      </c>
      <c r="B486" s="42" t="str">
        <f>HYPERLINK(Table4[[#This Row],[Link]],Table4[[#This Row],[Pattern w/out Hyperlink]])</f>
        <v>Meadow</v>
      </c>
      <c r="C486" s="39">
        <f t="shared" si="7"/>
        <v>5</v>
      </c>
      <c r="D486" s="39" t="s">
        <v>21</v>
      </c>
      <c r="E486" s="39" t="s">
        <v>1467</v>
      </c>
      <c r="F486" s="16">
        <v>64</v>
      </c>
      <c r="G486" s="16"/>
      <c r="H486" s="14" t="s">
        <v>7582</v>
      </c>
      <c r="I486" s="39" t="s">
        <v>1598</v>
      </c>
      <c r="J486" s="39" t="s">
        <v>3465</v>
      </c>
    </row>
    <row r="487" spans="1:10" x14ac:dyDescent="0.25">
      <c r="A487" s="8" t="s">
        <v>583</v>
      </c>
      <c r="B487" s="42" t="str">
        <f>HYPERLINK(Table4[[#This Row],[Link]],Table4[[#This Row],[Pattern w/out Hyperlink]])</f>
        <v>Memoir</v>
      </c>
      <c r="C487" s="39">
        <f t="shared" si="7"/>
        <v>5</v>
      </c>
      <c r="D487" s="39" t="s">
        <v>20</v>
      </c>
      <c r="E487" s="39" t="s">
        <v>1467</v>
      </c>
      <c r="F487" s="16">
        <f>Table4[[#This Row],[USD Pricing]]*Exchange!$A$1</f>
        <v>55.93</v>
      </c>
      <c r="G487" s="16">
        <v>39.950000000000003</v>
      </c>
      <c r="H487" s="14" t="s">
        <v>1304</v>
      </c>
      <c r="I487" s="39" t="s">
        <v>1598</v>
      </c>
      <c r="J487" s="40" t="s">
        <v>3500</v>
      </c>
    </row>
    <row r="488" spans="1:10" x14ac:dyDescent="0.25">
      <c r="A488" s="8" t="s">
        <v>597</v>
      </c>
      <c r="B488" s="46" t="str">
        <f>HYPERLINK(Table4[[#This Row],[Link]],Table4[[#This Row],[Pattern w/out Hyperlink]])</f>
        <v>Metta</v>
      </c>
      <c r="C488" s="39">
        <f t="shared" si="7"/>
        <v>5</v>
      </c>
      <c r="D488" s="39" t="s">
        <v>27</v>
      </c>
      <c r="E488" s="39" t="s">
        <v>1467</v>
      </c>
      <c r="F488" s="16">
        <v>57.75</v>
      </c>
      <c r="G488" s="16"/>
      <c r="H488" s="15" t="s">
        <v>1342</v>
      </c>
      <c r="I488" s="39" t="s">
        <v>1598</v>
      </c>
      <c r="J488" s="40" t="s">
        <v>3468</v>
      </c>
    </row>
    <row r="489" spans="1:10" x14ac:dyDescent="0.25">
      <c r="A489" s="8" t="s">
        <v>3426</v>
      </c>
      <c r="B489" s="42" t="str">
        <f>HYPERLINK(Table4[[#This Row],[Link]],Table4[[#This Row],[Pattern w/out Hyperlink]])</f>
        <v>Mica | Mica 2.0</v>
      </c>
      <c r="C489" s="39">
        <f t="shared" si="7"/>
        <v>5</v>
      </c>
      <c r="D489" s="39" t="s">
        <v>22</v>
      </c>
      <c r="E489" s="39" t="s">
        <v>1467</v>
      </c>
      <c r="F489" s="16">
        <f>Table4[[#This Row],[USD Pricing]]*Exchange!$A$1</f>
        <v>55.3</v>
      </c>
      <c r="G489" s="16">
        <v>39.5</v>
      </c>
      <c r="H489" s="14" t="s">
        <v>1850</v>
      </c>
      <c r="I489" s="39" t="s">
        <v>0</v>
      </c>
      <c r="J489" s="40" t="s">
        <v>3477</v>
      </c>
    </row>
    <row r="490" spans="1:10" x14ac:dyDescent="0.25">
      <c r="A490" s="8" t="s">
        <v>2435</v>
      </c>
      <c r="B490" s="42" t="str">
        <f>HYPERLINK(Table4[[#This Row],[Link]],Table4[[#This Row],[Pattern w/out Hyperlink]])</f>
        <v>Moda</v>
      </c>
      <c r="C490" s="39">
        <f t="shared" si="7"/>
        <v>5</v>
      </c>
      <c r="D490" s="39" t="s">
        <v>21</v>
      </c>
      <c r="E490" s="39" t="s">
        <v>1467</v>
      </c>
      <c r="F490" s="16">
        <v>57</v>
      </c>
      <c r="G490" s="16"/>
      <c r="H490" s="14" t="s">
        <v>2436</v>
      </c>
      <c r="I490" s="39" t="s">
        <v>1598</v>
      </c>
      <c r="J490" s="40" t="s">
        <v>3465</v>
      </c>
    </row>
    <row r="491" spans="1:10" x14ac:dyDescent="0.25">
      <c r="A491" s="8" t="s">
        <v>617</v>
      </c>
      <c r="B491" s="42" t="str">
        <f>HYPERLINK(Table4[[#This Row],[Link]],Table4[[#This Row],[Pattern w/out Hyperlink]])</f>
        <v>Monolith</v>
      </c>
      <c r="C491" s="39">
        <f t="shared" si="7"/>
        <v>5</v>
      </c>
      <c r="D491" s="39" t="s">
        <v>21</v>
      </c>
      <c r="E491" s="39" t="s">
        <v>1467</v>
      </c>
      <c r="F491" s="16">
        <v>59</v>
      </c>
      <c r="G491" s="16"/>
      <c r="H491" s="14" t="s">
        <v>2437</v>
      </c>
      <c r="I491" s="39" t="s">
        <v>1598</v>
      </c>
      <c r="J491" s="40" t="s">
        <v>3468</v>
      </c>
    </row>
    <row r="492" spans="1:10" x14ac:dyDescent="0.25">
      <c r="A492" s="8" t="s">
        <v>4284</v>
      </c>
      <c r="B492" s="42" t="str">
        <f>HYPERLINK(Table4[[#This Row],[Link]],Table4[[#This Row],[Pattern w/out Hyperlink]])</f>
        <v>Mosaic</v>
      </c>
      <c r="C492" s="39">
        <f t="shared" si="7"/>
        <v>5</v>
      </c>
      <c r="D492" s="39" t="s">
        <v>3628</v>
      </c>
      <c r="E492" s="39" t="s">
        <v>1467</v>
      </c>
      <c r="F492" s="16">
        <f>Table4[[#This Row],[USD Pricing]]*Exchange!$A$1</f>
        <v>56</v>
      </c>
      <c r="G492" s="16">
        <v>40</v>
      </c>
      <c r="H492" s="14" t="s">
        <v>7846</v>
      </c>
      <c r="I492" s="39" t="s">
        <v>0</v>
      </c>
      <c r="J492" s="39" t="s">
        <v>3468</v>
      </c>
    </row>
    <row r="493" spans="1:10" x14ac:dyDescent="0.25">
      <c r="A493" s="8" t="s">
        <v>7186</v>
      </c>
      <c r="B493" s="42" t="str">
        <f>HYPERLINK(Table4[[#This Row],[Link]],Table4[[#This Row],[Pattern w/out Hyperlink]])</f>
        <v>Motto</v>
      </c>
      <c r="C493" s="39">
        <f t="shared" si="7"/>
        <v>5</v>
      </c>
      <c r="D493" s="39" t="s">
        <v>2680</v>
      </c>
      <c r="E493" s="39" t="s">
        <v>1467</v>
      </c>
      <c r="F493" s="16">
        <f>Table4[[#This Row],[USD Pricing]]*Exchange!$A$1</f>
        <v>60.199999999999996</v>
      </c>
      <c r="G493" s="16">
        <v>43</v>
      </c>
      <c r="H493" s="14" t="s">
        <v>7187</v>
      </c>
      <c r="I493" s="39" t="s">
        <v>1598</v>
      </c>
      <c r="J493" s="39" t="s">
        <v>3467</v>
      </c>
    </row>
    <row r="494" spans="1:10" x14ac:dyDescent="0.25">
      <c r="A494" s="8" t="s">
        <v>2440</v>
      </c>
      <c r="B494" s="42" t="str">
        <f>HYPERLINK(Table4[[#This Row],[Link]],Table4[[#This Row],[Pattern w/out Hyperlink]])</f>
        <v>Mustang</v>
      </c>
      <c r="C494" s="39">
        <f t="shared" si="7"/>
        <v>5</v>
      </c>
      <c r="D494" s="39" t="s">
        <v>2494</v>
      </c>
      <c r="E494" s="39" t="s">
        <v>1467</v>
      </c>
      <c r="F494" s="16">
        <f>Table4[[#This Row],[USD Pricing]]*Exchange!$A$1</f>
        <v>56.238</v>
      </c>
      <c r="G494" s="16">
        <v>40.17</v>
      </c>
      <c r="H494" s="14" t="s">
        <v>4192</v>
      </c>
      <c r="I494" s="39" t="s">
        <v>1598</v>
      </c>
      <c r="J494" s="40" t="s">
        <v>3465</v>
      </c>
    </row>
    <row r="495" spans="1:10" x14ac:dyDescent="0.25">
      <c r="A495" s="8" t="s">
        <v>633</v>
      </c>
      <c r="B495" s="42" t="str">
        <f>HYPERLINK(Table4[[#This Row],[Link]],Table4[[#This Row],[Pattern w/out Hyperlink]])</f>
        <v>Mylar</v>
      </c>
      <c r="C495" s="39">
        <f t="shared" si="7"/>
        <v>5</v>
      </c>
      <c r="D495" s="39" t="s">
        <v>20</v>
      </c>
      <c r="E495" s="39" t="s">
        <v>1467</v>
      </c>
      <c r="F495" s="16">
        <f>Table4[[#This Row],[USD Pricing]]*Exchange!$A$1</f>
        <v>55.93</v>
      </c>
      <c r="G495" s="16">
        <v>39.950000000000003</v>
      </c>
      <c r="H495" s="14" t="s">
        <v>7303</v>
      </c>
      <c r="I495" s="39" t="s">
        <v>1598</v>
      </c>
      <c r="J495" s="40" t="s">
        <v>3467</v>
      </c>
    </row>
    <row r="496" spans="1:10" x14ac:dyDescent="0.25">
      <c r="A496" s="8" t="s">
        <v>3749</v>
      </c>
      <c r="B496" s="42" t="str">
        <f>HYPERLINK(Table4[[#This Row],[Link]],Table4[[#This Row],[Pattern w/out Hyperlink]])</f>
        <v>Napoli</v>
      </c>
      <c r="C496" s="39">
        <f t="shared" si="7"/>
        <v>5</v>
      </c>
      <c r="D496" s="39" t="s">
        <v>3628</v>
      </c>
      <c r="E496" s="39" t="s">
        <v>1467</v>
      </c>
      <c r="F496" s="16">
        <f>Table4[[#This Row],[USD Pricing]]*Exchange!$A$1</f>
        <v>64.399999999999991</v>
      </c>
      <c r="G496" s="16">
        <v>46</v>
      </c>
      <c r="H496" s="14" t="s">
        <v>3750</v>
      </c>
      <c r="I496" s="39" t="s">
        <v>1598</v>
      </c>
      <c r="J496" s="40" t="s">
        <v>3464</v>
      </c>
    </row>
    <row r="497" spans="1:10" x14ac:dyDescent="0.25">
      <c r="A497" s="8" t="s">
        <v>3753</v>
      </c>
      <c r="B497" s="42" t="str">
        <f>HYPERLINK(Table4[[#This Row],[Link]],Table4[[#This Row],[Pattern w/out Hyperlink]])</f>
        <v>Natuur</v>
      </c>
      <c r="C497" s="39">
        <f t="shared" si="7"/>
        <v>5</v>
      </c>
      <c r="D497" s="39" t="s">
        <v>3628</v>
      </c>
      <c r="E497" s="39" t="s">
        <v>1467</v>
      </c>
      <c r="F497" s="16">
        <f>Table4[[#This Row],[USD Pricing]]*Exchange!$A$1</f>
        <v>60.199999999999996</v>
      </c>
      <c r="G497" s="16">
        <v>43</v>
      </c>
      <c r="H497" s="14" t="s">
        <v>3754</v>
      </c>
      <c r="I497" s="39" t="s">
        <v>1598</v>
      </c>
      <c r="J497" s="40" t="s">
        <v>3674</v>
      </c>
    </row>
    <row r="498" spans="1:10" x14ac:dyDescent="0.25">
      <c r="A498" s="8" t="s">
        <v>641</v>
      </c>
      <c r="B498" s="42" t="str">
        <f>HYPERLINK(Table4[[#This Row],[Link]],Table4[[#This Row],[Pattern w/out Hyperlink]])</f>
        <v>New Deal</v>
      </c>
      <c r="C498" s="39">
        <f t="shared" si="7"/>
        <v>5</v>
      </c>
      <c r="D498" s="39" t="s">
        <v>21</v>
      </c>
      <c r="E498" s="39" t="s">
        <v>1467</v>
      </c>
      <c r="F498" s="16">
        <v>63</v>
      </c>
      <c r="G498" s="16"/>
      <c r="H498" s="14" t="s">
        <v>1236</v>
      </c>
      <c r="I498" s="39" t="s">
        <v>1598</v>
      </c>
      <c r="J498" s="40" t="s">
        <v>3465</v>
      </c>
    </row>
    <row r="499" spans="1:10" x14ac:dyDescent="0.25">
      <c r="A499" s="8" t="s">
        <v>3210</v>
      </c>
      <c r="B499" s="42" t="str">
        <f>HYPERLINK(Table4[[#This Row],[Link]],Table4[[#This Row],[Pattern w/out Hyperlink]])</f>
        <v>Note CV</v>
      </c>
      <c r="C499" s="39">
        <f t="shared" si="7"/>
        <v>5</v>
      </c>
      <c r="D499" s="39" t="s">
        <v>28</v>
      </c>
      <c r="E499" s="39" t="s">
        <v>1467</v>
      </c>
      <c r="F499" s="16">
        <f>Table4[[#This Row],[USD Pricing]]*Exchange!$A$1</f>
        <v>58.8</v>
      </c>
      <c r="G499" s="16">
        <v>42</v>
      </c>
      <c r="H499" s="8" t="s">
        <v>6564</v>
      </c>
      <c r="I499" s="39" t="s">
        <v>0</v>
      </c>
      <c r="J499" s="40" t="s">
        <v>3477</v>
      </c>
    </row>
    <row r="500" spans="1:10" x14ac:dyDescent="0.25">
      <c r="A500" s="8" t="s">
        <v>659</v>
      </c>
      <c r="B500" s="42" t="str">
        <f>HYPERLINK(Table4[[#This Row],[Link]],Table4[[#This Row],[Pattern w/out Hyperlink]])</f>
        <v>Odyssey</v>
      </c>
      <c r="C500" s="39">
        <f t="shared" si="7"/>
        <v>5</v>
      </c>
      <c r="D500" s="39" t="s">
        <v>20</v>
      </c>
      <c r="E500" s="39" t="s">
        <v>1467</v>
      </c>
      <c r="F500" s="16">
        <f>Table4[[#This Row],[USD Pricing]]*Exchange!$A$1</f>
        <v>55.93</v>
      </c>
      <c r="G500" s="16">
        <v>39.950000000000003</v>
      </c>
      <c r="H500" s="14" t="s">
        <v>1293</v>
      </c>
      <c r="I500" s="39" t="s">
        <v>1598</v>
      </c>
      <c r="J500" s="40" t="s">
        <v>3500</v>
      </c>
    </row>
    <row r="501" spans="1:10" ht="28.5" x14ac:dyDescent="0.25">
      <c r="A501" s="8" t="s">
        <v>659</v>
      </c>
      <c r="B501" s="42" t="str">
        <f>HYPERLINK(Table4[[#This Row],[Link]],Table4[[#This Row],[Pattern w/out Hyperlink]])</f>
        <v>Odyssey</v>
      </c>
      <c r="C501" s="39">
        <f t="shared" si="7"/>
        <v>5</v>
      </c>
      <c r="D501" s="39" t="s">
        <v>2494</v>
      </c>
      <c r="E501" s="39" t="s">
        <v>1467</v>
      </c>
      <c r="F501" s="16">
        <f>Table4[[#This Row],[USD Pricing]]*Exchange!$A$1</f>
        <v>63.447999999999993</v>
      </c>
      <c r="G501" s="16">
        <v>45.32</v>
      </c>
      <c r="H501" s="14" t="s">
        <v>2586</v>
      </c>
      <c r="I501" s="39" t="s">
        <v>1598</v>
      </c>
      <c r="J501" s="40" t="s">
        <v>4193</v>
      </c>
    </row>
    <row r="502" spans="1:10" x14ac:dyDescent="0.25">
      <c r="A502" s="8" t="s">
        <v>3431</v>
      </c>
      <c r="B502" s="42" t="str">
        <f>HYPERLINK(Table4[[#This Row],[Link]],Table4[[#This Row],[Pattern w/out Hyperlink]])</f>
        <v>Orbit | Orbit 2.0</v>
      </c>
      <c r="C502" s="39">
        <f t="shared" si="7"/>
        <v>5</v>
      </c>
      <c r="D502" s="39" t="s">
        <v>22</v>
      </c>
      <c r="E502" s="39" t="s">
        <v>1467</v>
      </c>
      <c r="F502" s="16">
        <f>Table4[[#This Row],[USD Pricing]]*Exchange!$A$1</f>
        <v>55.3</v>
      </c>
      <c r="G502" s="16">
        <v>39.5</v>
      </c>
      <c r="H502" s="14" t="s">
        <v>1859</v>
      </c>
      <c r="I502" s="39" t="s">
        <v>0</v>
      </c>
      <c r="J502" s="40" t="s">
        <v>3477</v>
      </c>
    </row>
    <row r="503" spans="1:10" x14ac:dyDescent="0.25">
      <c r="A503" s="8" t="s">
        <v>677</v>
      </c>
      <c r="B503" s="42" t="str">
        <f>HYPERLINK(Table4[[#This Row],[Link]],Table4[[#This Row],[Pattern w/out Hyperlink]])</f>
        <v>Pace</v>
      </c>
      <c r="C503" s="39">
        <f t="shared" si="7"/>
        <v>5</v>
      </c>
      <c r="D503" s="39" t="s">
        <v>28</v>
      </c>
      <c r="E503" s="39" t="s">
        <v>1467</v>
      </c>
      <c r="F503" s="16">
        <f>Table4[[#This Row],[USD Pricing]]*Exchange!$A$1</f>
        <v>63.769999999999989</v>
      </c>
      <c r="G503" s="16">
        <v>45.55</v>
      </c>
      <c r="H503" s="8" t="s">
        <v>6891</v>
      </c>
      <c r="I503" s="39" t="s">
        <v>0</v>
      </c>
      <c r="J503" s="40" t="s">
        <v>3468</v>
      </c>
    </row>
    <row r="504" spans="1:10" x14ac:dyDescent="0.25">
      <c r="A504" s="8" t="s">
        <v>679</v>
      </c>
      <c r="B504" s="42" t="str">
        <f>HYPERLINK(Table4[[#This Row],[Link]],Table4[[#This Row],[Pattern w/out Hyperlink]])</f>
        <v>Pagoda</v>
      </c>
      <c r="C504" s="39">
        <f t="shared" si="7"/>
        <v>5</v>
      </c>
      <c r="D504" s="39" t="s">
        <v>21</v>
      </c>
      <c r="E504" s="39" t="s">
        <v>1467</v>
      </c>
      <c r="F504" s="16">
        <v>58</v>
      </c>
      <c r="G504" s="16"/>
      <c r="H504" s="14" t="s">
        <v>2444</v>
      </c>
      <c r="I504" s="39" t="s">
        <v>5090</v>
      </c>
      <c r="J504" s="40" t="s">
        <v>3468</v>
      </c>
    </row>
    <row r="505" spans="1:10" x14ac:dyDescent="0.25">
      <c r="A505" s="8" t="s">
        <v>689</v>
      </c>
      <c r="B505" s="42" t="str">
        <f>HYPERLINK(Table4[[#This Row],[Link]],Table4[[#This Row],[Pattern w/out Hyperlink]])</f>
        <v>Parquet</v>
      </c>
      <c r="C505" s="39">
        <f t="shared" si="7"/>
        <v>5</v>
      </c>
      <c r="D505" s="39" t="s">
        <v>20</v>
      </c>
      <c r="E505" s="39" t="s">
        <v>1467</v>
      </c>
      <c r="F505" s="16">
        <f>Table4[[#This Row],[USD Pricing]]*Exchange!$A$1</f>
        <v>57.33</v>
      </c>
      <c r="G505" s="16">
        <v>40.950000000000003</v>
      </c>
      <c r="H505" s="14" t="s">
        <v>1305</v>
      </c>
      <c r="I505" s="39" t="s">
        <v>1598</v>
      </c>
      <c r="J505" s="40" t="s">
        <v>3468</v>
      </c>
    </row>
    <row r="506" spans="1:10" x14ac:dyDescent="0.25">
      <c r="A506" s="8" t="s">
        <v>694</v>
      </c>
      <c r="B506" s="42" t="str">
        <f>HYPERLINK(Table4[[#This Row],[Link]],Table4[[#This Row],[Pattern w/out Hyperlink]])</f>
        <v>Patina</v>
      </c>
      <c r="C506" s="39">
        <f t="shared" si="7"/>
        <v>5</v>
      </c>
      <c r="D506" s="39" t="s">
        <v>20</v>
      </c>
      <c r="E506" s="39" t="s">
        <v>1467</v>
      </c>
      <c r="F506" s="16">
        <f>Table4[[#This Row],[USD Pricing]]*Exchange!$A$1</f>
        <v>55.93</v>
      </c>
      <c r="G506" s="16">
        <v>39.950000000000003</v>
      </c>
      <c r="H506" s="14" t="s">
        <v>1306</v>
      </c>
      <c r="I506" s="39" t="s">
        <v>1598</v>
      </c>
      <c r="J506" s="40" t="s">
        <v>3500</v>
      </c>
    </row>
    <row r="507" spans="1:10" x14ac:dyDescent="0.25">
      <c r="A507" s="8" t="s">
        <v>2261</v>
      </c>
      <c r="B507" s="42" t="str">
        <f>HYPERLINK(Table4[[#This Row],[Link]],Table4[[#This Row],[Pattern w/out Hyperlink]])</f>
        <v>Pixel</v>
      </c>
      <c r="C507" s="39">
        <f t="shared" si="7"/>
        <v>5</v>
      </c>
      <c r="D507" s="39" t="s">
        <v>3628</v>
      </c>
      <c r="E507" s="39" t="s">
        <v>1467</v>
      </c>
      <c r="F507" s="16">
        <f>Table4[[#This Row],[USD Pricing]]*Exchange!$A$1</f>
        <v>58.8</v>
      </c>
      <c r="G507" s="16">
        <v>42</v>
      </c>
      <c r="H507" s="14" t="s">
        <v>3768</v>
      </c>
      <c r="I507" s="39" t="s">
        <v>5090</v>
      </c>
      <c r="J507" s="40" t="s">
        <v>3465</v>
      </c>
    </row>
    <row r="508" spans="1:10" x14ac:dyDescent="0.25">
      <c r="A508" s="8" t="s">
        <v>7257</v>
      </c>
      <c r="B508" s="42" t="str">
        <f>HYPERLINK(Table4[[#This Row],[Link]],Table4[[#This Row],[Pattern w/out Hyperlink]])</f>
        <v>Precision</v>
      </c>
      <c r="C508" s="39">
        <f t="shared" si="7"/>
        <v>5</v>
      </c>
      <c r="D508" s="39" t="s">
        <v>2494</v>
      </c>
      <c r="E508" s="39" t="s">
        <v>1467</v>
      </c>
      <c r="F508" s="16">
        <f>Table4[[#This Row],[USD Pricing]]*Exchange!$A$1</f>
        <v>62.005999999999993</v>
      </c>
      <c r="G508" s="16">
        <v>44.29</v>
      </c>
      <c r="H508" s="14" t="s">
        <v>7258</v>
      </c>
      <c r="I508" s="39" t="s">
        <v>1598</v>
      </c>
      <c r="J508" s="39" t="s">
        <v>7259</v>
      </c>
    </row>
    <row r="509" spans="1:10" x14ac:dyDescent="0.25">
      <c r="A509" s="8" t="s">
        <v>745</v>
      </c>
      <c r="B509" s="42" t="str">
        <f>HYPERLINK(Table4[[#This Row],[Link]],Table4[[#This Row],[Pattern w/out Hyperlink]])</f>
        <v>Prisma</v>
      </c>
      <c r="C509" s="39">
        <f t="shared" si="7"/>
        <v>5</v>
      </c>
      <c r="D509" s="39" t="s">
        <v>22</v>
      </c>
      <c r="E509" s="39" t="s">
        <v>1467</v>
      </c>
      <c r="F509" s="16">
        <f>Table4[[#This Row],[USD Pricing]]*Exchange!$A$1</f>
        <v>55.93</v>
      </c>
      <c r="G509" s="16">
        <v>39.950000000000003</v>
      </c>
      <c r="H509" s="14" t="s">
        <v>1868</v>
      </c>
      <c r="I509" s="39" t="s">
        <v>0</v>
      </c>
      <c r="J509" s="40" t="s">
        <v>3468</v>
      </c>
    </row>
    <row r="510" spans="1:10" x14ac:dyDescent="0.25">
      <c r="A510" s="8" t="s">
        <v>3433</v>
      </c>
      <c r="B510" s="42" t="str">
        <f>HYPERLINK(Table4[[#This Row],[Link]],Table4[[#This Row],[Pattern w/out Hyperlink]])</f>
        <v>Promenade | Promenade 2.0</v>
      </c>
      <c r="C510" s="39">
        <f t="shared" si="7"/>
        <v>5</v>
      </c>
      <c r="D510" s="39" t="s">
        <v>22</v>
      </c>
      <c r="E510" s="39" t="s">
        <v>1467</v>
      </c>
      <c r="F510" s="16">
        <f>Table4[[#This Row],[USD Pricing]]*Exchange!$A$1</f>
        <v>63.699999999999996</v>
      </c>
      <c r="G510" s="16">
        <v>45.5</v>
      </c>
      <c r="H510" s="14" t="s">
        <v>1869</v>
      </c>
      <c r="I510" s="39" t="s">
        <v>0</v>
      </c>
      <c r="J510" s="40" t="s">
        <v>3477</v>
      </c>
    </row>
    <row r="511" spans="1:10" x14ac:dyDescent="0.25">
      <c r="A511" s="8" t="s">
        <v>749</v>
      </c>
      <c r="B511" s="42" t="str">
        <f>HYPERLINK(Table4[[#This Row],[Link]],Table4[[#This Row],[Pattern w/out Hyperlink]])</f>
        <v>Propel</v>
      </c>
      <c r="C511" s="39">
        <f t="shared" si="7"/>
        <v>5</v>
      </c>
      <c r="D511" s="39" t="s">
        <v>21</v>
      </c>
      <c r="E511" s="39" t="s">
        <v>1467</v>
      </c>
      <c r="F511" s="16">
        <v>56</v>
      </c>
      <c r="G511" s="16"/>
      <c r="H511" s="14" t="s">
        <v>2455</v>
      </c>
      <c r="I511" s="39" t="s">
        <v>0</v>
      </c>
      <c r="J511" s="40" t="s">
        <v>3468</v>
      </c>
    </row>
    <row r="512" spans="1:10" x14ac:dyDescent="0.25">
      <c r="A512" s="8" t="s">
        <v>755</v>
      </c>
      <c r="B512" s="42" t="str">
        <f>HYPERLINK(Table4[[#This Row],[Link]],Table4[[#This Row],[Pattern w/out Hyperlink]])</f>
        <v>Qbert</v>
      </c>
      <c r="C512" s="39">
        <f t="shared" si="7"/>
        <v>5</v>
      </c>
      <c r="D512" s="39" t="s">
        <v>21</v>
      </c>
      <c r="E512" s="39" t="s">
        <v>1467</v>
      </c>
      <c r="F512" s="16">
        <v>58</v>
      </c>
      <c r="G512" s="16"/>
      <c r="H512" s="14" t="s">
        <v>1238</v>
      </c>
      <c r="I512" s="39" t="s">
        <v>0</v>
      </c>
      <c r="J512" s="40" t="s">
        <v>3468</v>
      </c>
    </row>
    <row r="513" spans="1:10" x14ac:dyDescent="0.25">
      <c r="A513" s="8" t="s">
        <v>760</v>
      </c>
      <c r="B513" s="42" t="str">
        <f>HYPERLINK(Table4[[#This Row],[Link]],Table4[[#This Row],[Pattern w/out Hyperlink]])</f>
        <v>Quilt</v>
      </c>
      <c r="C513" s="39">
        <f t="shared" si="7"/>
        <v>5</v>
      </c>
      <c r="D513" s="39" t="s">
        <v>21</v>
      </c>
      <c r="E513" s="39" t="s">
        <v>1467</v>
      </c>
      <c r="F513" s="16">
        <v>56</v>
      </c>
      <c r="G513" s="16"/>
      <c r="H513" s="14" t="s">
        <v>2456</v>
      </c>
      <c r="I513" s="39" t="s">
        <v>5090</v>
      </c>
      <c r="J513" s="40" t="s">
        <v>3468</v>
      </c>
    </row>
    <row r="514" spans="1:10" x14ac:dyDescent="0.25">
      <c r="A514" s="8" t="s">
        <v>761</v>
      </c>
      <c r="B514" s="42" t="str">
        <f>HYPERLINK(Table4[[#This Row],[Link]],Table4[[#This Row],[Pattern w/out Hyperlink]])</f>
        <v>Quilted</v>
      </c>
      <c r="C514" s="39">
        <f t="shared" ref="C514:C577" si="8">IF(F514&lt;=$L$1,$K$1,IF(AND(F514&gt;=$L$2,F514&lt;=$M$2),$K$2,IF(AND(F514&gt;=$L$3,F514&lt;=$M$3),$K$3,IF(AND(F514&gt;=$L$4,F514&lt;=$M$4),$K$4,IF(AND(F514&gt;=$L$5,F514&lt;=$M$5),$K$5,IF(AND(F514&gt;=$L$6,F514&lt;=$M$6),$K$6,IF(AND(F514&gt;=$L$7,F514&lt;=$M$7),$K$7,IF(AND(F514&gt;=$L$8,F514&lt;=$M$8),$K$8,IF(AND(F514&gt;$L$9,F514&lt;=$M$9),$K$9,IF(AND(F514&gt;=$L$10,F514&lt;=$M$10),$K$10,IF(AND(F514&gt;=$L$11,F514&lt;=$M$11),$K$11,IF(AND(F514&gt;=$L$12,F514&lt;=$M$12),$K$12,IF(AND(F514&gt;=$L$13,F514&lt;=$M$13),$K$13,IF(AND(F514&gt;=$L$14,F514&lt;=$M$14),$K$14,IF(AND(F514&gt;=$L$15,F514&lt;=$M$15),$K$15,IF(AND(F514&gt;=$L$16,F514&lt;=$M$16),$K$16,IF(AND(F514&gt;=$L$17,F514&lt;=$M$17),$K$17,IF(AND(F514&gt;=$L$18,F514&lt;=$M$18),$K$18,IF(AND(F514&gt;=$K$19,F514&gt;=$L$19),$M$19,IF(AND(F514&gt;=$L$19,F514&lt;=$M$19),$K$19,IF(AND(F514&gt;=$L$20,F514&lt;=$M$20),$K$20,IF(AND(F514&gt;=$L$21,F514&lt;=$M$21),$K$21,IF(AND(F514&gt;=$L$22,F514&lt;=$M$22),$K$22,IF(AND(F514&gt;=$L$23,F514&lt;=$M$23),$K$23,IF(AND(F514&gt;=$L$24,F514&lt;=$M$24),$K$24,IF(AND(F514&gt;=$L$25,F514&lt;=$M$25),$K$25,IF(AND(F514&gt;=$L$26,F514&lt;=$M$26),$K$26,IF(AND(F514&gt;=$L$27,F514&lt;=$M$27),$K$27,IF(AND(F514&gt;=$L$28,F514&lt;=$M$28),$K$28,IF(AND(F514&gt;=$L$29,F514&lt;=$M$29),$K$29))))))))))))))))))))))))))))))</f>
        <v>5</v>
      </c>
      <c r="D514" s="39" t="s">
        <v>20</v>
      </c>
      <c r="E514" s="39" t="s">
        <v>1467</v>
      </c>
      <c r="F514" s="16">
        <f>Table4[[#This Row],[USD Pricing]]*Exchange!$A$1</f>
        <v>57.33</v>
      </c>
      <c r="G514" s="16">
        <v>40.950000000000003</v>
      </c>
      <c r="H514" s="14" t="s">
        <v>1308</v>
      </c>
      <c r="I514" s="39" t="s">
        <v>5090</v>
      </c>
      <c r="J514" s="40" t="s">
        <v>3468</v>
      </c>
    </row>
    <row r="515" spans="1:10" x14ac:dyDescent="0.25">
      <c r="A515" s="8" t="s">
        <v>3434</v>
      </c>
      <c r="B515" s="42" t="str">
        <f>HYPERLINK(Table4[[#This Row],[Link]],Table4[[#This Row],[Pattern w/out Hyperlink]])</f>
        <v>Raffia | Raffia 2.0</v>
      </c>
      <c r="C515" s="39">
        <f t="shared" si="8"/>
        <v>5</v>
      </c>
      <c r="D515" s="39" t="s">
        <v>22</v>
      </c>
      <c r="E515" s="39" t="s">
        <v>1467</v>
      </c>
      <c r="F515" s="16">
        <f>Table4[[#This Row],[USD Pricing]]*Exchange!$A$1</f>
        <v>57.33</v>
      </c>
      <c r="G515" s="16">
        <v>40.950000000000003</v>
      </c>
      <c r="H515" s="14" t="s">
        <v>1870</v>
      </c>
      <c r="I515" s="39" t="s">
        <v>0</v>
      </c>
      <c r="J515" s="40" t="s">
        <v>3477</v>
      </c>
    </row>
    <row r="516" spans="1:10" ht="28.5" x14ac:dyDescent="0.25">
      <c r="A516" s="8" t="s">
        <v>3999</v>
      </c>
      <c r="B516" s="42" t="str">
        <f>HYPERLINK(Table4[[#This Row],[Link]],Table4[[#This Row],[Pattern w/out Hyperlink]])</f>
        <v>Reedwork CV</v>
      </c>
      <c r="C516" s="39">
        <f t="shared" si="8"/>
        <v>5</v>
      </c>
      <c r="D516" s="39" t="s">
        <v>28</v>
      </c>
      <c r="E516" s="39" t="s">
        <v>1467</v>
      </c>
      <c r="F516" s="16">
        <f>Table4[[#This Row],[USD Pricing]]*Exchange!$A$1</f>
        <v>58.519999999999989</v>
      </c>
      <c r="G516" s="16">
        <v>41.8</v>
      </c>
      <c r="H516" s="8" t="s">
        <v>6894</v>
      </c>
      <c r="I516" s="39" t="s">
        <v>1598</v>
      </c>
      <c r="J516" s="40" t="s">
        <v>3948</v>
      </c>
    </row>
    <row r="517" spans="1:10" x14ac:dyDescent="0.25">
      <c r="A517" s="8" t="s">
        <v>4299</v>
      </c>
      <c r="B517" s="42" t="str">
        <f>HYPERLINK(Table4[[#This Row],[Link]],Table4[[#This Row],[Pattern w/out Hyperlink]])</f>
        <v>Reflection</v>
      </c>
      <c r="C517" s="39">
        <f t="shared" si="8"/>
        <v>5</v>
      </c>
      <c r="D517" s="39" t="s">
        <v>2680</v>
      </c>
      <c r="E517" s="39" t="s">
        <v>1467</v>
      </c>
      <c r="F517" s="16">
        <f>Table4[[#This Row],[USD Pricing]]*Exchange!$A$1</f>
        <v>62.999999999999993</v>
      </c>
      <c r="G517" s="16">
        <v>45</v>
      </c>
      <c r="H517" s="14" t="s">
        <v>7212</v>
      </c>
      <c r="I517" s="39" t="s">
        <v>0</v>
      </c>
      <c r="J517" s="40" t="s">
        <v>3465</v>
      </c>
    </row>
    <row r="518" spans="1:10" x14ac:dyDescent="0.25">
      <c r="A518" s="8" t="s">
        <v>1540</v>
      </c>
      <c r="B518" s="42" t="str">
        <f>HYPERLINK(Table4[[#This Row],[Link]],Table4[[#This Row],[Pattern w/out Hyperlink]])</f>
        <v>Regent</v>
      </c>
      <c r="C518" s="39">
        <f t="shared" si="8"/>
        <v>5</v>
      </c>
      <c r="D518" s="39" t="s">
        <v>3628</v>
      </c>
      <c r="E518" s="39" t="s">
        <v>1467</v>
      </c>
      <c r="F518" s="16">
        <f>Table4[[#This Row],[USD Pricing]]*Exchange!$A$1</f>
        <v>58.8</v>
      </c>
      <c r="G518" s="16">
        <v>42</v>
      </c>
      <c r="H518" s="14" t="s">
        <v>3771</v>
      </c>
      <c r="I518" s="39" t="s">
        <v>0</v>
      </c>
      <c r="J518" s="40" t="s">
        <v>3675</v>
      </c>
    </row>
    <row r="519" spans="1:10" x14ac:dyDescent="0.25">
      <c r="A519" s="8" t="s">
        <v>3774</v>
      </c>
      <c r="B519" s="42" t="str">
        <f>HYPERLINK(Table4[[#This Row],[Link]],Table4[[#This Row],[Pattern w/out Hyperlink]])</f>
        <v>Ripple</v>
      </c>
      <c r="C519" s="39">
        <f t="shared" si="8"/>
        <v>5</v>
      </c>
      <c r="D519" s="39" t="s">
        <v>3628</v>
      </c>
      <c r="E519" s="39" t="s">
        <v>1467</v>
      </c>
      <c r="F519" s="16">
        <f>Table4[[#This Row],[USD Pricing]]*Exchange!$A$1</f>
        <v>58.8</v>
      </c>
      <c r="G519" s="16">
        <v>42</v>
      </c>
      <c r="H519" s="14" t="s">
        <v>3775</v>
      </c>
      <c r="I519" s="39" t="s">
        <v>5090</v>
      </c>
      <c r="J519" s="40" t="s">
        <v>3465</v>
      </c>
    </row>
    <row r="520" spans="1:10" x14ac:dyDescent="0.25">
      <c r="A520" s="8" t="s">
        <v>787</v>
      </c>
      <c r="B520" s="46" t="str">
        <f>HYPERLINK(Table4[[#This Row],[Link]],Table4[[#This Row],[Pattern w/out Hyperlink]])</f>
        <v>Rise</v>
      </c>
      <c r="C520" s="39">
        <f t="shared" si="8"/>
        <v>5</v>
      </c>
      <c r="D520" s="39" t="s">
        <v>27</v>
      </c>
      <c r="E520" s="39" t="s">
        <v>1467</v>
      </c>
      <c r="F520" s="16">
        <v>56.5</v>
      </c>
      <c r="G520" s="16"/>
      <c r="H520" s="15" t="s">
        <v>1339</v>
      </c>
      <c r="I520" s="39" t="s">
        <v>1598</v>
      </c>
      <c r="J520" s="40" t="s">
        <v>3468</v>
      </c>
    </row>
    <row r="521" spans="1:10" x14ac:dyDescent="0.25">
      <c r="A521" s="8" t="s">
        <v>3777</v>
      </c>
      <c r="B521" s="42" t="str">
        <f>HYPERLINK(Table4[[#This Row],[Link]],Table4[[#This Row],[Pattern w/out Hyperlink]])</f>
        <v>Riva</v>
      </c>
      <c r="C521" s="39">
        <f t="shared" si="8"/>
        <v>5</v>
      </c>
      <c r="D521" s="39" t="s">
        <v>3628</v>
      </c>
      <c r="E521" s="39" t="s">
        <v>1467</v>
      </c>
      <c r="F521" s="16">
        <f>Table4[[#This Row],[USD Pricing]]*Exchange!$A$1</f>
        <v>61.599999999999994</v>
      </c>
      <c r="G521" s="16">
        <v>44</v>
      </c>
      <c r="H521" s="14" t="s">
        <v>3778</v>
      </c>
      <c r="I521" s="39" t="s">
        <v>1598</v>
      </c>
      <c r="J521" s="40" t="s">
        <v>3464</v>
      </c>
    </row>
    <row r="522" spans="1:10" x14ac:dyDescent="0.25">
      <c r="A522" s="8" t="s">
        <v>800</v>
      </c>
      <c r="B522" s="42" t="str">
        <f>HYPERLINK(Table4[[#This Row],[Link]],Table4[[#This Row],[Pattern w/out Hyperlink]])</f>
        <v>Royale</v>
      </c>
      <c r="C522" s="39">
        <f t="shared" si="8"/>
        <v>5</v>
      </c>
      <c r="D522" s="39" t="s">
        <v>21</v>
      </c>
      <c r="E522" s="39" t="s">
        <v>1467</v>
      </c>
      <c r="F522" s="16">
        <v>64</v>
      </c>
      <c r="G522" s="16"/>
      <c r="H522" s="14" t="s">
        <v>2462</v>
      </c>
      <c r="I522" s="39" t="s">
        <v>0</v>
      </c>
      <c r="J522" s="40" t="s">
        <v>3465</v>
      </c>
    </row>
    <row r="523" spans="1:10" x14ac:dyDescent="0.25">
      <c r="A523" s="8" t="s">
        <v>3779</v>
      </c>
      <c r="B523" s="42" t="str">
        <f>HYPERLINK(Table4[[#This Row],[Link]],Table4[[#This Row],[Pattern w/out Hyperlink]])</f>
        <v>Rustique</v>
      </c>
      <c r="C523" s="39">
        <f t="shared" si="8"/>
        <v>5</v>
      </c>
      <c r="D523" s="39" t="s">
        <v>3628</v>
      </c>
      <c r="E523" s="39" t="s">
        <v>1467</v>
      </c>
      <c r="F523" s="16">
        <f>Table4[[#This Row],[USD Pricing]]*Exchange!$A$1</f>
        <v>57.4</v>
      </c>
      <c r="G523" s="16">
        <v>41</v>
      </c>
      <c r="H523" s="14" t="s">
        <v>3780</v>
      </c>
      <c r="I523" s="39" t="s">
        <v>1598</v>
      </c>
      <c r="J523" s="40" t="s">
        <v>3675</v>
      </c>
    </row>
    <row r="524" spans="1:10" x14ac:dyDescent="0.25">
      <c r="A524" s="8" t="s">
        <v>3786</v>
      </c>
      <c r="B524" s="42" t="str">
        <f>HYPERLINK(Table4[[#This Row],[Link]],Table4[[#This Row],[Pattern w/out Hyperlink]])</f>
        <v>Scotia</v>
      </c>
      <c r="C524" s="39">
        <f t="shared" si="8"/>
        <v>5</v>
      </c>
      <c r="D524" s="39" t="s">
        <v>3628</v>
      </c>
      <c r="E524" s="39" t="s">
        <v>1467</v>
      </c>
      <c r="F524" s="16">
        <f>Table4[[#This Row],[USD Pricing]]*Exchange!$A$1</f>
        <v>64.399999999999991</v>
      </c>
      <c r="G524" s="16">
        <v>46</v>
      </c>
      <c r="H524" s="14" t="s">
        <v>3787</v>
      </c>
      <c r="I524" s="39" t="s">
        <v>1598</v>
      </c>
      <c r="J524" s="40" t="s">
        <v>3675</v>
      </c>
    </row>
    <row r="525" spans="1:10" x14ac:dyDescent="0.25">
      <c r="A525" s="8" t="s">
        <v>3436</v>
      </c>
      <c r="B525" s="42" t="str">
        <f>HYPERLINK(Table4[[#This Row],[Link]],Table4[[#This Row],[Pattern w/out Hyperlink]])</f>
        <v>Script | Script 2.0</v>
      </c>
      <c r="C525" s="39">
        <f t="shared" si="8"/>
        <v>5</v>
      </c>
      <c r="D525" s="39" t="s">
        <v>22</v>
      </c>
      <c r="E525" s="39" t="s">
        <v>1467</v>
      </c>
      <c r="F525" s="16">
        <f>Table4[[#This Row],[USD Pricing]]*Exchange!$A$1</f>
        <v>60.13</v>
      </c>
      <c r="G525" s="16">
        <v>42.95</v>
      </c>
      <c r="H525" s="14" t="s">
        <v>1882</v>
      </c>
      <c r="I525" s="39" t="s">
        <v>0</v>
      </c>
      <c r="J525" s="40" t="s">
        <v>3477</v>
      </c>
    </row>
    <row r="526" spans="1:10" x14ac:dyDescent="0.25">
      <c r="A526" s="8" t="s">
        <v>2468</v>
      </c>
      <c r="B526" s="42" t="str">
        <f>HYPERLINK(Table4[[#This Row],[Link]],Table4[[#This Row],[Pattern w/out Hyperlink]])</f>
        <v>Seamstress</v>
      </c>
      <c r="C526" s="39">
        <f t="shared" si="8"/>
        <v>5</v>
      </c>
      <c r="D526" s="39" t="s">
        <v>21</v>
      </c>
      <c r="E526" s="39" t="s">
        <v>1467</v>
      </c>
      <c r="F526" s="16">
        <v>56</v>
      </c>
      <c r="G526" s="16"/>
      <c r="H526" s="14" t="s">
        <v>2469</v>
      </c>
      <c r="I526" s="39" t="s">
        <v>0</v>
      </c>
      <c r="J526" s="40" t="s">
        <v>3468</v>
      </c>
    </row>
    <row r="527" spans="1:10" x14ac:dyDescent="0.25">
      <c r="A527" s="8" t="s">
        <v>829</v>
      </c>
      <c r="B527" s="42" t="str">
        <f>HYPERLINK(Table4[[#This Row],[Link]],Table4[[#This Row],[Pattern w/out Hyperlink]])</f>
        <v>Seaside</v>
      </c>
      <c r="C527" s="39">
        <f t="shared" si="8"/>
        <v>5</v>
      </c>
      <c r="D527" s="39" t="s">
        <v>21</v>
      </c>
      <c r="E527" s="39" t="s">
        <v>1467</v>
      </c>
      <c r="F527" s="16">
        <v>59</v>
      </c>
      <c r="G527" s="16"/>
      <c r="H527" s="14" t="s">
        <v>2470</v>
      </c>
      <c r="I527" s="39" t="s">
        <v>1598</v>
      </c>
      <c r="J527" s="40" t="s">
        <v>3468</v>
      </c>
    </row>
    <row r="528" spans="1:10" x14ac:dyDescent="0.25">
      <c r="A528" s="8" t="s">
        <v>3788</v>
      </c>
      <c r="B528" s="42" t="str">
        <f>HYPERLINK(Table4[[#This Row],[Link]],Table4[[#This Row],[Pattern w/out Hyperlink]])</f>
        <v>Sebago</v>
      </c>
      <c r="C528" s="39">
        <f t="shared" si="8"/>
        <v>5</v>
      </c>
      <c r="D528" s="39" t="s">
        <v>3628</v>
      </c>
      <c r="E528" s="39" t="s">
        <v>1467</v>
      </c>
      <c r="F528" s="16">
        <f>Table4[[#This Row],[USD Pricing]]*Exchange!$A$1</f>
        <v>58.8</v>
      </c>
      <c r="G528" s="16">
        <v>42</v>
      </c>
      <c r="H528" s="14" t="s">
        <v>3789</v>
      </c>
      <c r="I528" s="39" t="s">
        <v>1598</v>
      </c>
      <c r="J528" s="40" t="s">
        <v>3465</v>
      </c>
    </row>
    <row r="529" spans="1:10" x14ac:dyDescent="0.25">
      <c r="A529" s="8" t="s">
        <v>4002</v>
      </c>
      <c r="B529" s="42" t="str">
        <f>HYPERLINK(Table4[[#This Row],[Link]],Table4[[#This Row],[Pattern w/out Hyperlink]])</f>
        <v>Silk Striae</v>
      </c>
      <c r="C529" s="39">
        <f t="shared" si="8"/>
        <v>5</v>
      </c>
      <c r="D529" s="39" t="s">
        <v>28</v>
      </c>
      <c r="E529" s="39" t="s">
        <v>1467</v>
      </c>
      <c r="F529" s="16">
        <f>Table4[[#This Row],[USD Pricing]]*Exchange!$A$1</f>
        <v>60.059999999999995</v>
      </c>
      <c r="G529" s="16">
        <v>42.9</v>
      </c>
      <c r="H529" s="8" t="s">
        <v>6897</v>
      </c>
      <c r="I529" s="39" t="s">
        <v>1598</v>
      </c>
      <c r="J529" s="40" t="s">
        <v>3500</v>
      </c>
    </row>
    <row r="530" spans="1:10" x14ac:dyDescent="0.25">
      <c r="A530" s="8" t="s">
        <v>887</v>
      </c>
      <c r="B530" s="42" t="str">
        <f>HYPERLINK(Table4[[#This Row],[Link]],Table4[[#This Row],[Pattern w/out Hyperlink]])</f>
        <v>Silverado</v>
      </c>
      <c r="C530" s="39">
        <f t="shared" si="8"/>
        <v>5</v>
      </c>
      <c r="D530" s="39" t="s">
        <v>26</v>
      </c>
      <c r="E530" s="39" t="s">
        <v>1467</v>
      </c>
      <c r="F530" s="16">
        <v>56.5</v>
      </c>
      <c r="G530" s="16"/>
      <c r="H530" s="14" t="s">
        <v>1096</v>
      </c>
      <c r="I530" s="39" t="s">
        <v>1598</v>
      </c>
      <c r="J530" s="40" t="s">
        <v>3468</v>
      </c>
    </row>
    <row r="531" spans="1:10" x14ac:dyDescent="0.25">
      <c r="A531" s="8" t="s">
        <v>888</v>
      </c>
      <c r="B531" s="42" t="str">
        <f>HYPERLINK(Table4[[#This Row],[Link]],Table4[[#This Row],[Pattern w/out Hyperlink]])</f>
        <v>Silverado 2</v>
      </c>
      <c r="C531" s="39">
        <f t="shared" si="8"/>
        <v>5</v>
      </c>
      <c r="D531" s="39" t="s">
        <v>26</v>
      </c>
      <c r="E531" s="39" t="s">
        <v>1467</v>
      </c>
      <c r="F531" s="16">
        <v>56.5</v>
      </c>
      <c r="G531" s="16"/>
      <c r="H531" s="14" t="s">
        <v>1096</v>
      </c>
      <c r="I531" s="39" t="s">
        <v>1598</v>
      </c>
      <c r="J531" s="40" t="s">
        <v>3468</v>
      </c>
    </row>
    <row r="532" spans="1:10" x14ac:dyDescent="0.25">
      <c r="A532" s="8" t="s">
        <v>894</v>
      </c>
      <c r="B532" s="42" t="str">
        <f>HYPERLINK(Table4[[#This Row],[Link]],Table4[[#This Row],[Pattern w/out Hyperlink]])</f>
        <v>Skyway</v>
      </c>
      <c r="C532" s="39">
        <f t="shared" si="8"/>
        <v>5</v>
      </c>
      <c r="D532" s="39" t="s">
        <v>21</v>
      </c>
      <c r="E532" s="39" t="s">
        <v>1467</v>
      </c>
      <c r="F532" s="16">
        <v>59</v>
      </c>
      <c r="G532" s="16"/>
      <c r="H532" s="14" t="s">
        <v>1239</v>
      </c>
      <c r="I532" s="39" t="s">
        <v>1598</v>
      </c>
      <c r="J532" s="40" t="s">
        <v>3468</v>
      </c>
    </row>
    <row r="533" spans="1:10" ht="28.5" x14ac:dyDescent="0.25">
      <c r="A533" s="8" t="s">
        <v>4003</v>
      </c>
      <c r="B533" s="42" t="str">
        <f>HYPERLINK(Table4[[#This Row],[Link]],Table4[[#This Row],[Pattern w/out Hyperlink]])</f>
        <v>Sloane CV</v>
      </c>
      <c r="C533" s="39">
        <f t="shared" si="8"/>
        <v>5</v>
      </c>
      <c r="D533" s="39" t="s">
        <v>28</v>
      </c>
      <c r="E533" s="39" t="s">
        <v>1467</v>
      </c>
      <c r="F533" s="16">
        <f>Table4[[#This Row],[USD Pricing]]*Exchange!$A$1</f>
        <v>58.519999999999989</v>
      </c>
      <c r="G533" s="16">
        <v>41.8</v>
      </c>
      <c r="H533" s="8" t="s">
        <v>6898</v>
      </c>
      <c r="I533" s="39" t="s">
        <v>1598</v>
      </c>
      <c r="J533" s="40" t="s">
        <v>3948</v>
      </c>
    </row>
    <row r="534" spans="1:10" x14ac:dyDescent="0.25">
      <c r="A534" s="8" t="s">
        <v>900</v>
      </c>
      <c r="B534" s="42" t="str">
        <f>HYPERLINK(Table4[[#This Row],[Link]],Table4[[#This Row],[Pattern w/out Hyperlink]])</f>
        <v>Solace</v>
      </c>
      <c r="C534" s="39">
        <f t="shared" si="8"/>
        <v>5</v>
      </c>
      <c r="D534" s="39" t="s">
        <v>20</v>
      </c>
      <c r="E534" s="39" t="s">
        <v>1467</v>
      </c>
      <c r="F534" s="16">
        <f>Table4[[#This Row],[USD Pricing]]*Exchange!$A$1</f>
        <v>55.93</v>
      </c>
      <c r="G534" s="16">
        <v>39.950000000000003</v>
      </c>
      <c r="H534" s="14" t="s">
        <v>7305</v>
      </c>
      <c r="I534" s="39" t="s">
        <v>0</v>
      </c>
      <c r="J534" s="39" t="s">
        <v>3467</v>
      </c>
    </row>
    <row r="535" spans="1:10" x14ac:dyDescent="0.25">
      <c r="A535" s="8" t="s">
        <v>924</v>
      </c>
      <c r="B535" s="42" t="str">
        <f>HYPERLINK(Table4[[#This Row],[Link]],Table4[[#This Row],[Pattern w/out Hyperlink]])</f>
        <v>Stagecoach</v>
      </c>
      <c r="C535" s="39">
        <f t="shared" si="8"/>
        <v>5</v>
      </c>
      <c r="D535" s="39" t="s">
        <v>21</v>
      </c>
      <c r="E535" s="39" t="s">
        <v>1467</v>
      </c>
      <c r="F535" s="16">
        <v>58</v>
      </c>
      <c r="G535" s="16"/>
      <c r="H535" s="14" t="s">
        <v>1213</v>
      </c>
      <c r="I535" s="39" t="s">
        <v>1598</v>
      </c>
      <c r="J535" s="40" t="s">
        <v>3472</v>
      </c>
    </row>
    <row r="536" spans="1:10" x14ac:dyDescent="0.25">
      <c r="A536" s="8" t="s">
        <v>930</v>
      </c>
      <c r="B536" s="42" t="str">
        <f>HYPERLINK(Table4[[#This Row],[Link]],Table4[[#This Row],[Pattern w/out Hyperlink]])</f>
        <v>Static</v>
      </c>
      <c r="C536" s="39">
        <f t="shared" si="8"/>
        <v>5</v>
      </c>
      <c r="D536" s="39" t="s">
        <v>21</v>
      </c>
      <c r="E536" s="39" t="s">
        <v>1467</v>
      </c>
      <c r="F536" s="16">
        <v>56</v>
      </c>
      <c r="G536" s="16"/>
      <c r="H536" s="14" t="s">
        <v>2476</v>
      </c>
      <c r="I536" s="39" t="s">
        <v>0</v>
      </c>
      <c r="J536" s="40" t="s">
        <v>3468</v>
      </c>
    </row>
    <row r="537" spans="1:10" x14ac:dyDescent="0.25">
      <c r="A537" s="8" t="s">
        <v>936</v>
      </c>
      <c r="B537" s="42" t="str">
        <f>HYPERLINK(Table4[[#This Row],[Link]],Table4[[#This Row],[Pattern w/out Hyperlink]])</f>
        <v>Strand</v>
      </c>
      <c r="C537" s="39">
        <f t="shared" si="8"/>
        <v>5</v>
      </c>
      <c r="D537" s="39" t="s">
        <v>22</v>
      </c>
      <c r="E537" s="39" t="s">
        <v>1467</v>
      </c>
      <c r="F537" s="16">
        <f>Table4[[#This Row],[USD Pricing]]*Exchange!$A$1</f>
        <v>57.4</v>
      </c>
      <c r="G537" s="16">
        <v>41</v>
      </c>
      <c r="H537" s="14" t="s">
        <v>1895</v>
      </c>
      <c r="I537" s="39" t="s">
        <v>0</v>
      </c>
      <c r="J537" s="40" t="s">
        <v>3468</v>
      </c>
    </row>
    <row r="538" spans="1:10" x14ac:dyDescent="0.25">
      <c r="A538" s="8" t="s">
        <v>937</v>
      </c>
      <c r="B538" s="42" t="str">
        <f>HYPERLINK(Table4[[#This Row],[Link]],Table4[[#This Row],[Pattern w/out Hyperlink]])</f>
        <v>Strata</v>
      </c>
      <c r="C538" s="39">
        <f t="shared" si="8"/>
        <v>5</v>
      </c>
      <c r="D538" s="39" t="s">
        <v>26</v>
      </c>
      <c r="E538" s="39" t="s">
        <v>1467</v>
      </c>
      <c r="F538" s="16">
        <v>55.5</v>
      </c>
      <c r="G538" s="16"/>
      <c r="H538" s="14" t="s">
        <v>1131</v>
      </c>
      <c r="I538" s="39" t="s">
        <v>0</v>
      </c>
      <c r="J538" s="40" t="s">
        <v>3469</v>
      </c>
    </row>
    <row r="539" spans="1:10" x14ac:dyDescent="0.25">
      <c r="A539" s="8" t="s">
        <v>939</v>
      </c>
      <c r="B539" s="42" t="str">
        <f>HYPERLINK(Table4[[#This Row],[Link]],Table4[[#This Row],[Pattern w/out Hyperlink]])</f>
        <v>Stride</v>
      </c>
      <c r="C539" s="39">
        <f t="shared" si="8"/>
        <v>5</v>
      </c>
      <c r="D539" s="39" t="s">
        <v>22</v>
      </c>
      <c r="E539" s="39" t="s">
        <v>1467</v>
      </c>
      <c r="F539" s="16">
        <f>Table4[[#This Row],[USD Pricing]]*Exchange!$A$1</f>
        <v>55.3</v>
      </c>
      <c r="G539" s="16">
        <v>39.5</v>
      </c>
      <c r="H539" s="14" t="s">
        <v>1896</v>
      </c>
      <c r="I539" s="39" t="s">
        <v>1598</v>
      </c>
      <c r="J539" s="40" t="s">
        <v>3477</v>
      </c>
    </row>
    <row r="540" spans="1:10" x14ac:dyDescent="0.25">
      <c r="A540" s="8" t="s">
        <v>941</v>
      </c>
      <c r="B540" s="42" t="str">
        <f>HYPERLINK(Table4[[#This Row],[Link]],Table4[[#This Row],[Pattern w/out Hyperlink]])</f>
        <v>Structure</v>
      </c>
      <c r="C540" s="39">
        <f t="shared" si="8"/>
        <v>5</v>
      </c>
      <c r="D540" s="39" t="s">
        <v>23</v>
      </c>
      <c r="E540" s="39" t="s">
        <v>1467</v>
      </c>
      <c r="F540" s="16">
        <v>57.75</v>
      </c>
      <c r="G540" s="16"/>
      <c r="H540" s="14" t="s">
        <v>4553</v>
      </c>
      <c r="I540" s="39" t="s">
        <v>1598</v>
      </c>
      <c r="J540" s="40" t="s">
        <v>3477</v>
      </c>
    </row>
    <row r="541" spans="1:10" x14ac:dyDescent="0.25">
      <c r="A541" s="8" t="s">
        <v>950</v>
      </c>
      <c r="B541" s="42" t="str">
        <f>HYPERLINK(Table4[[#This Row],[Link]],Table4[[#This Row],[Pattern w/out Hyperlink]])</f>
        <v>Sundance w/ StaKleen</v>
      </c>
      <c r="C541" s="39">
        <f t="shared" si="8"/>
        <v>5</v>
      </c>
      <c r="D541" s="39" t="s">
        <v>22</v>
      </c>
      <c r="E541" s="39" t="s">
        <v>1467</v>
      </c>
      <c r="F541" s="16">
        <f>Table4[[#This Row],[USD Pricing]]*Exchange!$A$1</f>
        <v>64.33</v>
      </c>
      <c r="G541" s="16">
        <v>45.95</v>
      </c>
      <c r="H541" s="14" t="s">
        <v>1898</v>
      </c>
      <c r="I541" s="39" t="s">
        <v>1598</v>
      </c>
      <c r="J541" s="40" t="s">
        <v>3465</v>
      </c>
    </row>
    <row r="542" spans="1:10" x14ac:dyDescent="0.25">
      <c r="A542" s="8" t="s">
        <v>971</v>
      </c>
      <c r="B542" s="42" t="str">
        <f>HYPERLINK(Table4[[#This Row],[Link]],Table4[[#This Row],[Pattern w/out Hyperlink]])</f>
        <v>Tailored</v>
      </c>
      <c r="C542" s="39">
        <f t="shared" si="8"/>
        <v>5</v>
      </c>
      <c r="D542" s="39" t="s">
        <v>26</v>
      </c>
      <c r="E542" s="39" t="s">
        <v>1467</v>
      </c>
      <c r="F542" s="16">
        <v>64.5</v>
      </c>
      <c r="G542" s="16"/>
      <c r="H542" s="14" t="s">
        <v>1133</v>
      </c>
      <c r="I542" s="39" t="s">
        <v>1598</v>
      </c>
      <c r="J542" s="40" t="s">
        <v>3467</v>
      </c>
    </row>
    <row r="543" spans="1:10" x14ac:dyDescent="0.25">
      <c r="A543" s="8" t="s">
        <v>974</v>
      </c>
      <c r="B543" s="42" t="str">
        <f>HYPERLINK(Table4[[#This Row],[Link]],Table4[[#This Row],[Pattern w/out Hyperlink]])</f>
        <v>Tally</v>
      </c>
      <c r="C543" s="39">
        <f t="shared" si="8"/>
        <v>5</v>
      </c>
      <c r="D543" s="39" t="s">
        <v>26</v>
      </c>
      <c r="E543" s="39" t="s">
        <v>1467</v>
      </c>
      <c r="F543" s="16">
        <v>55.75</v>
      </c>
      <c r="G543" s="16"/>
      <c r="H543" s="14" t="s">
        <v>1189</v>
      </c>
      <c r="I543" s="39" t="s">
        <v>0</v>
      </c>
      <c r="J543" s="40" t="s">
        <v>3468</v>
      </c>
    </row>
    <row r="544" spans="1:10" x14ac:dyDescent="0.25">
      <c r="A544" s="8" t="s">
        <v>977</v>
      </c>
      <c r="B544" s="42" t="str">
        <f>HYPERLINK(Table4[[#This Row],[Link]],Table4[[#This Row],[Pattern w/out Hyperlink]])</f>
        <v>Tanner</v>
      </c>
      <c r="C544" s="39">
        <f t="shared" si="8"/>
        <v>5</v>
      </c>
      <c r="D544" s="39" t="s">
        <v>28</v>
      </c>
      <c r="E544" s="39" t="s">
        <v>1467</v>
      </c>
      <c r="F544" s="16">
        <f>Table4[[#This Row],[USD Pricing]]*Exchange!$A$1</f>
        <v>56.699999999999996</v>
      </c>
      <c r="G544" s="16">
        <v>40.5</v>
      </c>
      <c r="H544" s="8" t="s">
        <v>6623</v>
      </c>
      <c r="I544" s="39" t="s">
        <v>1598</v>
      </c>
      <c r="J544" s="40" t="s">
        <v>3500</v>
      </c>
    </row>
    <row r="545" spans="1:10" x14ac:dyDescent="0.25">
      <c r="A545" s="8" t="s">
        <v>4312</v>
      </c>
      <c r="B545" s="42" t="str">
        <f>HYPERLINK(Table4[[#This Row],[Link]],Table4[[#This Row],[Pattern w/out Hyperlink]])</f>
        <v>Tech</v>
      </c>
      <c r="C545" s="39">
        <f t="shared" si="8"/>
        <v>5</v>
      </c>
      <c r="D545" s="39" t="s">
        <v>2680</v>
      </c>
      <c r="E545" s="39" t="s">
        <v>1467</v>
      </c>
      <c r="F545" s="16">
        <f>Table4[[#This Row],[USD Pricing]]*Exchange!$A$1</f>
        <v>62.999999999999993</v>
      </c>
      <c r="G545" s="16">
        <v>45</v>
      </c>
      <c r="H545" s="14" t="s">
        <v>7235</v>
      </c>
      <c r="I545" s="39" t="s">
        <v>0</v>
      </c>
      <c r="J545" s="40" t="s">
        <v>4243</v>
      </c>
    </row>
    <row r="546" spans="1:10" x14ac:dyDescent="0.25">
      <c r="A546" s="8" t="s">
        <v>978</v>
      </c>
      <c r="B546" s="42" t="str">
        <f>HYPERLINK(Table4[[#This Row],[Link]],Table4[[#This Row],[Pattern w/out Hyperlink]])</f>
        <v>Tectonic</v>
      </c>
      <c r="C546" s="39">
        <f t="shared" si="8"/>
        <v>5</v>
      </c>
      <c r="D546" s="39" t="s">
        <v>26</v>
      </c>
      <c r="E546" s="39" t="s">
        <v>1467</v>
      </c>
      <c r="F546" s="16">
        <v>58.25</v>
      </c>
      <c r="G546" s="16"/>
      <c r="H546" s="14" t="s">
        <v>1099</v>
      </c>
      <c r="I546" s="39" t="s">
        <v>0</v>
      </c>
      <c r="J546" s="40" t="s">
        <v>3468</v>
      </c>
    </row>
    <row r="547" spans="1:10" x14ac:dyDescent="0.25">
      <c r="A547" s="8" t="s">
        <v>3796</v>
      </c>
      <c r="B547" s="42" t="str">
        <f>HYPERLINK(Table4[[#This Row],[Link]],Table4[[#This Row],[Pattern w/out Hyperlink]])</f>
        <v>Terrain</v>
      </c>
      <c r="C547" s="39">
        <f t="shared" si="8"/>
        <v>5</v>
      </c>
      <c r="D547" s="39" t="s">
        <v>3628</v>
      </c>
      <c r="E547" s="39" t="s">
        <v>1467</v>
      </c>
      <c r="F547" s="16">
        <f>Table4[[#This Row],[USD Pricing]]*Exchange!$A$1</f>
        <v>58.8</v>
      </c>
      <c r="G547" s="16">
        <v>42</v>
      </c>
      <c r="H547" s="14" t="s">
        <v>3797</v>
      </c>
      <c r="I547" s="39" t="s">
        <v>1598</v>
      </c>
      <c r="J547" s="40" t="s">
        <v>3675</v>
      </c>
    </row>
    <row r="548" spans="1:10" x14ac:dyDescent="0.25">
      <c r="A548" s="8" t="s">
        <v>3798</v>
      </c>
      <c r="B548" s="42" t="str">
        <f>HYPERLINK(Table4[[#This Row],[Link]],Table4[[#This Row],[Pattern w/out Hyperlink]])</f>
        <v>Thalia</v>
      </c>
      <c r="C548" s="39">
        <f t="shared" si="8"/>
        <v>5</v>
      </c>
      <c r="D548" s="39" t="s">
        <v>3628</v>
      </c>
      <c r="E548" s="39" t="s">
        <v>1467</v>
      </c>
      <c r="F548" s="16">
        <f>Table4[[#This Row],[USD Pricing]]*Exchange!$A$1</f>
        <v>58.8</v>
      </c>
      <c r="G548" s="16">
        <v>42</v>
      </c>
      <c r="H548" s="14" t="s">
        <v>3799</v>
      </c>
      <c r="I548" s="39" t="s">
        <v>1598</v>
      </c>
      <c r="J548" s="40" t="s">
        <v>3465</v>
      </c>
    </row>
    <row r="549" spans="1:10" x14ac:dyDescent="0.25">
      <c r="A549" s="8" t="s">
        <v>2483</v>
      </c>
      <c r="B549" s="42" t="str">
        <f>HYPERLINK(Table4[[#This Row],[Link]],Table4[[#This Row],[Pattern w/out Hyperlink]])</f>
        <v>Theorem</v>
      </c>
      <c r="C549" s="39">
        <f t="shared" si="8"/>
        <v>5</v>
      </c>
      <c r="D549" s="39" t="s">
        <v>21</v>
      </c>
      <c r="E549" s="39" t="s">
        <v>1467</v>
      </c>
      <c r="F549" s="16">
        <v>60</v>
      </c>
      <c r="G549" s="16"/>
      <c r="H549" s="14" t="s">
        <v>2484</v>
      </c>
      <c r="I549" s="39" t="s">
        <v>0</v>
      </c>
      <c r="J549" s="40" t="s">
        <v>3468</v>
      </c>
    </row>
    <row r="550" spans="1:10" x14ac:dyDescent="0.25">
      <c r="A550" s="8" t="s">
        <v>3800</v>
      </c>
      <c r="B550" s="42" t="str">
        <f>HYPERLINK(Table4[[#This Row],[Link]],Table4[[#This Row],[Pattern w/out Hyperlink]])</f>
        <v>Thera</v>
      </c>
      <c r="C550" s="39">
        <f t="shared" si="8"/>
        <v>5</v>
      </c>
      <c r="D550" s="39" t="s">
        <v>3628</v>
      </c>
      <c r="E550" s="39" t="s">
        <v>1467</v>
      </c>
      <c r="F550" s="16">
        <f>Table4[[#This Row],[USD Pricing]]*Exchange!$A$1</f>
        <v>58.8</v>
      </c>
      <c r="G550" s="16">
        <v>42</v>
      </c>
      <c r="H550" s="14" t="s">
        <v>3801</v>
      </c>
      <c r="I550" s="39" t="s">
        <v>1598</v>
      </c>
      <c r="J550" s="40" t="s">
        <v>3675</v>
      </c>
    </row>
    <row r="551" spans="1:10" x14ac:dyDescent="0.25">
      <c r="A551" s="8" t="s">
        <v>4008</v>
      </c>
      <c r="B551" s="42" t="str">
        <f>HYPERLINK(Table4[[#This Row],[Link]],Table4[[#This Row],[Pattern w/out Hyperlink]])</f>
        <v>Tilburg</v>
      </c>
      <c r="C551" s="39">
        <f t="shared" si="8"/>
        <v>5</v>
      </c>
      <c r="D551" s="39" t="s">
        <v>28</v>
      </c>
      <c r="E551" s="39" t="s">
        <v>1467</v>
      </c>
      <c r="F551" s="16">
        <f>Table4[[#This Row],[USD Pricing]]*Exchange!$A$1</f>
        <v>61.599999999999994</v>
      </c>
      <c r="G551" s="16">
        <v>44</v>
      </c>
      <c r="H551" s="8" t="s">
        <v>6901</v>
      </c>
      <c r="I551" s="39" t="s">
        <v>0</v>
      </c>
      <c r="J551" s="40" t="s">
        <v>3468</v>
      </c>
    </row>
    <row r="552" spans="1:10" x14ac:dyDescent="0.25">
      <c r="A552" s="8" t="s">
        <v>8427</v>
      </c>
      <c r="B552" s="42" t="str">
        <f>HYPERLINK(Table4[[#This Row],[Link]],Table4[[#This Row],[Pattern w/out Hyperlink]])</f>
        <v>Tinge</v>
      </c>
      <c r="C552" s="39">
        <f t="shared" si="8"/>
        <v>5</v>
      </c>
      <c r="D552" s="39" t="s">
        <v>2668</v>
      </c>
      <c r="E552" s="39" t="s">
        <v>1467</v>
      </c>
      <c r="F552" s="16">
        <v>55.75</v>
      </c>
      <c r="G552" s="16"/>
      <c r="H552" s="14" t="s">
        <v>8428</v>
      </c>
      <c r="I552" s="39" t="s">
        <v>1598</v>
      </c>
      <c r="J552" s="39" t="s">
        <v>3468</v>
      </c>
    </row>
    <row r="553" spans="1:10" x14ac:dyDescent="0.25">
      <c r="A553" s="8" t="s">
        <v>983</v>
      </c>
      <c r="B553" s="42" t="str">
        <f>HYPERLINK(Table4[[#This Row],[Link]],Table4[[#This Row],[Pattern w/out Hyperlink]])</f>
        <v>Tribeca</v>
      </c>
      <c r="C553" s="39">
        <f t="shared" si="8"/>
        <v>5</v>
      </c>
      <c r="D553" s="39" t="s">
        <v>3628</v>
      </c>
      <c r="E553" s="39" t="s">
        <v>1467</v>
      </c>
      <c r="F553" s="16">
        <f>Table4[[#This Row],[USD Pricing]]*Exchange!$A$1</f>
        <v>56</v>
      </c>
      <c r="G553" s="16">
        <v>40</v>
      </c>
      <c r="H553" s="14" t="s">
        <v>3804</v>
      </c>
      <c r="I553" s="39" t="s">
        <v>5090</v>
      </c>
      <c r="J553" s="40" t="s">
        <v>3675</v>
      </c>
    </row>
    <row r="554" spans="1:10" x14ac:dyDescent="0.25">
      <c r="A554" s="8" t="s">
        <v>988</v>
      </c>
      <c r="B554" s="42" t="str">
        <f>HYPERLINK(Table4[[#This Row],[Link]],Table4[[#This Row],[Pattern w/out Hyperlink]])</f>
        <v>Trove</v>
      </c>
      <c r="C554" s="39">
        <f t="shared" si="8"/>
        <v>5</v>
      </c>
      <c r="D554" s="39" t="s">
        <v>3628</v>
      </c>
      <c r="E554" s="39" t="s">
        <v>1467</v>
      </c>
      <c r="F554" s="16">
        <f>Table4[[#This Row],[USD Pricing]]*Exchange!$A$1</f>
        <v>58.8</v>
      </c>
      <c r="G554" s="16">
        <v>42</v>
      </c>
      <c r="H554" s="14" t="s">
        <v>3805</v>
      </c>
      <c r="I554" s="39" t="s">
        <v>1598</v>
      </c>
      <c r="J554" s="40" t="s">
        <v>3465</v>
      </c>
    </row>
    <row r="555" spans="1:10" x14ac:dyDescent="0.25">
      <c r="A555" s="8" t="s">
        <v>998</v>
      </c>
      <c r="B555" s="42" t="str">
        <f>HYPERLINK(Table4[[#This Row],[Link]],Table4[[#This Row],[Pattern w/out Hyperlink]])</f>
        <v>Twinkle</v>
      </c>
      <c r="C555" s="39">
        <f t="shared" si="8"/>
        <v>5</v>
      </c>
      <c r="D555" s="39" t="s">
        <v>21</v>
      </c>
      <c r="E555" s="39" t="s">
        <v>1467</v>
      </c>
      <c r="F555" s="16">
        <v>63</v>
      </c>
      <c r="G555" s="16"/>
      <c r="H555" s="14" t="s">
        <v>2488</v>
      </c>
      <c r="I555" s="39" t="s">
        <v>1598</v>
      </c>
      <c r="J555" s="40" t="s">
        <v>3468</v>
      </c>
    </row>
    <row r="556" spans="1:10" x14ac:dyDescent="0.25">
      <c r="A556" s="8" t="s">
        <v>1007</v>
      </c>
      <c r="B556" s="42" t="str">
        <f>HYPERLINK(Table4[[#This Row],[Link]],Table4[[#This Row],[Pattern w/out Hyperlink]])</f>
        <v>Urban</v>
      </c>
      <c r="C556" s="39">
        <f t="shared" si="8"/>
        <v>5</v>
      </c>
      <c r="D556" s="39" t="s">
        <v>21</v>
      </c>
      <c r="E556" s="39" t="s">
        <v>1467</v>
      </c>
      <c r="F556" s="16">
        <v>64</v>
      </c>
      <c r="G556" s="16"/>
      <c r="H556" s="14" t="s">
        <v>2491</v>
      </c>
      <c r="I556" s="39" t="s">
        <v>0</v>
      </c>
      <c r="J556" s="40" t="s">
        <v>3468</v>
      </c>
    </row>
    <row r="557" spans="1:10" x14ac:dyDescent="0.25">
      <c r="A557" s="8" t="s">
        <v>4010</v>
      </c>
      <c r="B557" s="42" t="str">
        <f>HYPERLINK(Table4[[#This Row],[Link]],Table4[[#This Row],[Pattern w/out Hyperlink]])</f>
        <v>Vega Uph</v>
      </c>
      <c r="C557" s="39">
        <f t="shared" si="8"/>
        <v>5</v>
      </c>
      <c r="D557" s="39" t="s">
        <v>28</v>
      </c>
      <c r="E557" s="39" t="s">
        <v>1467</v>
      </c>
      <c r="F557" s="16">
        <f>Table4[[#This Row],[USD Pricing]]*Exchange!$A$1</f>
        <v>64.61</v>
      </c>
      <c r="G557" s="16">
        <v>46.15</v>
      </c>
      <c r="H557" s="8" t="s">
        <v>6903</v>
      </c>
      <c r="I557" s="39" t="s">
        <v>0</v>
      </c>
      <c r="J557" s="40" t="s">
        <v>3468</v>
      </c>
    </row>
    <row r="558" spans="1:10" x14ac:dyDescent="0.25">
      <c r="A558" s="8" t="s">
        <v>1018</v>
      </c>
      <c r="B558" s="42" t="str">
        <f>HYPERLINK(Table4[[#This Row],[Link]],Table4[[#This Row],[Pattern w/out Hyperlink]])</f>
        <v>Vellum</v>
      </c>
      <c r="C558" s="39">
        <f t="shared" si="8"/>
        <v>5</v>
      </c>
      <c r="D558" s="39" t="s">
        <v>20</v>
      </c>
      <c r="E558" s="39" t="s">
        <v>1467</v>
      </c>
      <c r="F558" s="16">
        <f>Table4[[#This Row],[USD Pricing]]*Exchange!$A$1</f>
        <v>55.93</v>
      </c>
      <c r="G558" s="16">
        <v>39.950000000000003</v>
      </c>
      <c r="H558" s="14" t="s">
        <v>1309</v>
      </c>
      <c r="I558" s="39" t="s">
        <v>1598</v>
      </c>
      <c r="J558" s="40" t="s">
        <v>3500</v>
      </c>
    </row>
    <row r="559" spans="1:10" x14ac:dyDescent="0.25">
      <c r="A559" s="8" t="s">
        <v>7631</v>
      </c>
      <c r="B559" s="42" t="str">
        <f>HYPERLINK(Table4[[#This Row],[Link]],Table4[[#This Row],[Pattern w/out Hyperlink]])</f>
        <v>Venetian</v>
      </c>
      <c r="C559" s="39">
        <f t="shared" si="8"/>
        <v>5</v>
      </c>
      <c r="D559" s="39" t="s">
        <v>21</v>
      </c>
      <c r="E559" s="39" t="s">
        <v>1467</v>
      </c>
      <c r="F559" s="16">
        <v>63</v>
      </c>
      <c r="G559" s="16"/>
      <c r="H559" s="14" t="s">
        <v>7632</v>
      </c>
      <c r="I559" s="39" t="s">
        <v>0</v>
      </c>
      <c r="J559" s="39" t="s">
        <v>3465</v>
      </c>
    </row>
    <row r="560" spans="1:10" x14ac:dyDescent="0.25">
      <c r="A560" s="8" t="s">
        <v>2882</v>
      </c>
      <c r="B560" s="42" t="str">
        <f>HYPERLINK(Table4[[#This Row],[Link]],Table4[[#This Row],[Pattern w/out Hyperlink]])</f>
        <v>Venture</v>
      </c>
      <c r="C560" s="39">
        <f t="shared" si="8"/>
        <v>5</v>
      </c>
      <c r="D560" s="39" t="s">
        <v>28</v>
      </c>
      <c r="E560" s="39" t="s">
        <v>1467</v>
      </c>
      <c r="F560" s="16">
        <f>Table4[[#This Row],[USD Pricing]]*Exchange!$A$1</f>
        <v>56.839999999999996</v>
      </c>
      <c r="G560" s="16">
        <v>40.6</v>
      </c>
      <c r="H560" s="8" t="s">
        <v>6904</v>
      </c>
      <c r="I560" s="39" t="s">
        <v>1598</v>
      </c>
      <c r="J560" s="40" t="s">
        <v>3468</v>
      </c>
    </row>
    <row r="561" spans="1:10" x14ac:dyDescent="0.25">
      <c r="A561" s="8" t="s">
        <v>3809</v>
      </c>
      <c r="B561" s="42" t="str">
        <f>HYPERLINK(Table4[[#This Row],[Link]],Table4[[#This Row],[Pattern w/out Hyperlink]])</f>
        <v>Verdant</v>
      </c>
      <c r="C561" s="39">
        <f t="shared" si="8"/>
        <v>5</v>
      </c>
      <c r="D561" s="39" t="s">
        <v>3628</v>
      </c>
      <c r="E561" s="39" t="s">
        <v>1467</v>
      </c>
      <c r="F561" s="16">
        <f>Table4[[#This Row],[USD Pricing]]*Exchange!$A$1</f>
        <v>57.4</v>
      </c>
      <c r="G561" s="16">
        <v>41</v>
      </c>
      <c r="H561" s="14" t="s">
        <v>3810</v>
      </c>
      <c r="I561" s="39" t="s">
        <v>1598</v>
      </c>
      <c r="J561" s="40" t="s">
        <v>3675</v>
      </c>
    </row>
    <row r="562" spans="1:10" x14ac:dyDescent="0.25">
      <c r="A562" s="8" t="s">
        <v>3812</v>
      </c>
      <c r="B562" s="42" t="str">
        <f>HYPERLINK(Table4[[#This Row],[Link]],Table4[[#This Row],[Pattern w/out Hyperlink]])</f>
        <v>Vibrato</v>
      </c>
      <c r="C562" s="39">
        <f t="shared" si="8"/>
        <v>5</v>
      </c>
      <c r="D562" s="39" t="s">
        <v>3628</v>
      </c>
      <c r="E562" s="39" t="s">
        <v>1467</v>
      </c>
      <c r="F562" s="16">
        <f>Table4[[#This Row],[USD Pricing]]*Exchange!$A$1</f>
        <v>58.8</v>
      </c>
      <c r="G562" s="16">
        <v>42</v>
      </c>
      <c r="H562" s="14" t="s">
        <v>3813</v>
      </c>
      <c r="I562" s="39" t="s">
        <v>1598</v>
      </c>
      <c r="J562" s="40" t="s">
        <v>3465</v>
      </c>
    </row>
    <row r="563" spans="1:10" x14ac:dyDescent="0.25">
      <c r="A563" s="8" t="s">
        <v>3814</v>
      </c>
      <c r="B563" s="42" t="str">
        <f>HYPERLINK(Table4[[#This Row],[Link]],Table4[[#This Row],[Pattern w/out Hyperlink]])</f>
        <v>Viper</v>
      </c>
      <c r="C563" s="39">
        <f t="shared" si="8"/>
        <v>5</v>
      </c>
      <c r="D563" s="39" t="s">
        <v>3628</v>
      </c>
      <c r="E563" s="39" t="s">
        <v>1467</v>
      </c>
      <c r="F563" s="16">
        <f>Table4[[#This Row],[USD Pricing]]*Exchange!$A$1</f>
        <v>57.4</v>
      </c>
      <c r="G563" s="16">
        <v>41</v>
      </c>
      <c r="H563" s="14" t="s">
        <v>3815</v>
      </c>
      <c r="I563" s="39" t="s">
        <v>5090</v>
      </c>
      <c r="J563" s="40" t="s">
        <v>3675</v>
      </c>
    </row>
    <row r="564" spans="1:10" x14ac:dyDescent="0.25">
      <c r="A564" s="8" t="s">
        <v>8459</v>
      </c>
      <c r="B564" s="42" t="str">
        <f>HYPERLINK(Table4[[#This Row],[Link]],Table4[[#This Row],[Pattern w/out Hyperlink]])</f>
        <v>Westwood</v>
      </c>
      <c r="C564" s="39">
        <f t="shared" si="8"/>
        <v>5</v>
      </c>
      <c r="D564" s="39" t="s">
        <v>2668</v>
      </c>
      <c r="E564" s="39" t="s">
        <v>1467</v>
      </c>
      <c r="F564" s="16">
        <v>65</v>
      </c>
      <c r="G564" s="16"/>
      <c r="H564" s="14" t="s">
        <v>8460</v>
      </c>
      <c r="I564" s="39" t="s">
        <v>1598</v>
      </c>
      <c r="J564" s="39" t="s">
        <v>3465</v>
      </c>
    </row>
    <row r="565" spans="1:10" x14ac:dyDescent="0.25">
      <c r="A565" s="8" t="s">
        <v>1059</v>
      </c>
      <c r="B565" s="42" t="str">
        <f>HYPERLINK(Table4[[#This Row],[Link]],Table4[[#This Row],[Pattern w/out Hyperlink]])</f>
        <v>Wormwood</v>
      </c>
      <c r="C565" s="39">
        <f t="shared" si="8"/>
        <v>5</v>
      </c>
      <c r="D565" s="39" t="s">
        <v>21</v>
      </c>
      <c r="E565" s="39" t="s">
        <v>1467</v>
      </c>
      <c r="F565" s="16">
        <v>65</v>
      </c>
      <c r="G565" s="16"/>
      <c r="H565" s="14" t="s">
        <v>1241</v>
      </c>
      <c r="I565" s="39" t="s">
        <v>1598</v>
      </c>
      <c r="J565" s="40" t="s">
        <v>3465</v>
      </c>
    </row>
    <row r="566" spans="1:10" x14ac:dyDescent="0.25">
      <c r="A566" s="8" t="s">
        <v>1061</v>
      </c>
      <c r="B566" s="42" t="str">
        <f>HYPERLINK(Table4[[#This Row],[Link]],Table4[[#This Row],[Pattern w/out Hyperlink]])</f>
        <v>Wrangler</v>
      </c>
      <c r="C566" s="39">
        <f t="shared" si="8"/>
        <v>5</v>
      </c>
      <c r="D566" s="39" t="s">
        <v>20</v>
      </c>
      <c r="E566" s="39" t="s">
        <v>1467</v>
      </c>
      <c r="F566" s="16">
        <f>Table4[[#This Row],[USD Pricing]]*Exchange!$A$1</f>
        <v>55.93</v>
      </c>
      <c r="G566" s="16">
        <v>39.950000000000003</v>
      </c>
      <c r="H566" s="14" t="s">
        <v>1311</v>
      </c>
      <c r="I566" s="39" t="s">
        <v>1598</v>
      </c>
      <c r="J566" s="40" t="s">
        <v>3467</v>
      </c>
    </row>
    <row r="567" spans="1:10" x14ac:dyDescent="0.25">
      <c r="A567" s="8" t="s">
        <v>1065</v>
      </c>
      <c r="B567" s="42" t="str">
        <f>HYPERLINK(Table4[[#This Row],[Link]],Table4[[#This Row],[Pattern w/out Hyperlink]])</f>
        <v>Ybor</v>
      </c>
      <c r="C567" s="39">
        <f t="shared" si="8"/>
        <v>5</v>
      </c>
      <c r="D567" s="39" t="s">
        <v>22</v>
      </c>
      <c r="E567" s="39" t="s">
        <v>1467</v>
      </c>
      <c r="F567" s="16">
        <f>Table4[[#This Row],[USD Pricing]]*Exchange!$A$1</f>
        <v>55.93</v>
      </c>
      <c r="G567" s="16">
        <v>39.950000000000003</v>
      </c>
      <c r="H567" s="14" t="s">
        <v>1911</v>
      </c>
      <c r="I567" s="39" t="s">
        <v>0</v>
      </c>
      <c r="J567" s="40" t="s">
        <v>3468</v>
      </c>
    </row>
    <row r="568" spans="1:10" x14ac:dyDescent="0.25">
      <c r="A568" s="8" t="s">
        <v>5043</v>
      </c>
      <c r="B568" s="42" t="str">
        <f>HYPERLINK(Table4[[#This Row],[Link]],Table4[[#This Row],[Pattern w/out Hyperlink]])</f>
        <v>Yellowstone</v>
      </c>
      <c r="C568" s="39">
        <f t="shared" si="8"/>
        <v>5</v>
      </c>
      <c r="D568" s="39" t="s">
        <v>21</v>
      </c>
      <c r="E568" s="39" t="s">
        <v>1467</v>
      </c>
      <c r="F568" s="16">
        <v>64</v>
      </c>
      <c r="G568" s="16"/>
      <c r="H568" s="14" t="s">
        <v>5044</v>
      </c>
      <c r="I568" s="39" t="s">
        <v>1598</v>
      </c>
      <c r="J568" s="40" t="s">
        <v>3471</v>
      </c>
    </row>
    <row r="569" spans="1:10" x14ac:dyDescent="0.25">
      <c r="A569" s="8" t="s">
        <v>4607</v>
      </c>
      <c r="B569" s="42" t="str">
        <f>HYPERLINK(Table4[[#This Row],[Link]],Table4[[#This Row],[Pattern w/out Hyperlink]])</f>
        <v>Zipline</v>
      </c>
      <c r="C569" s="39">
        <f t="shared" si="8"/>
        <v>5</v>
      </c>
      <c r="D569" s="39" t="s">
        <v>20</v>
      </c>
      <c r="E569" s="39" t="s">
        <v>1467</v>
      </c>
      <c r="F569" s="16">
        <f>Table4[[#This Row],[USD Pricing]]*Exchange!$A$1</f>
        <v>55.93</v>
      </c>
      <c r="G569" s="16">
        <v>39.950000000000003</v>
      </c>
      <c r="H569" s="14" t="s">
        <v>7327</v>
      </c>
      <c r="I569" s="39" t="s">
        <v>0</v>
      </c>
      <c r="J569" s="40" t="s">
        <v>3468</v>
      </c>
    </row>
    <row r="570" spans="1:10" x14ac:dyDescent="0.25">
      <c r="A570" s="8" t="s">
        <v>1069</v>
      </c>
      <c r="B570" s="42" t="str">
        <f>HYPERLINK(Table4[[#This Row],[Link]],Table4[[#This Row],[Pattern w/out Hyperlink]])</f>
        <v>Zodiac</v>
      </c>
      <c r="C570" s="39">
        <f t="shared" si="8"/>
        <v>5</v>
      </c>
      <c r="D570" s="39" t="s">
        <v>2721</v>
      </c>
      <c r="E570" s="39" t="s">
        <v>1467</v>
      </c>
      <c r="F570" s="16">
        <v>59.55</v>
      </c>
      <c r="G570" s="16"/>
      <c r="H570" s="14" t="s">
        <v>2714</v>
      </c>
      <c r="I570" s="39" t="s">
        <v>1598</v>
      </c>
      <c r="J570" s="40" t="s">
        <v>3468</v>
      </c>
    </row>
    <row r="571" spans="1:10" x14ac:dyDescent="0.25">
      <c r="A571" s="8" t="s">
        <v>4</v>
      </c>
      <c r="B571" s="42" t="str">
        <f>HYPERLINK(Table4[[#This Row],[Link]],Table4[[#This Row],[Pattern w/out Hyperlink]])</f>
        <v>Abbey</v>
      </c>
      <c r="C571" s="39">
        <f t="shared" si="8"/>
        <v>6</v>
      </c>
      <c r="D571" s="39" t="s">
        <v>25</v>
      </c>
      <c r="E571" s="39" t="s">
        <v>1467</v>
      </c>
      <c r="F571" s="16">
        <v>73.400000000000006</v>
      </c>
      <c r="G571" s="16"/>
      <c r="H571" s="14" t="s">
        <v>1456</v>
      </c>
      <c r="I571" s="39" t="s">
        <v>0</v>
      </c>
      <c r="J571" s="40" t="s">
        <v>3468</v>
      </c>
    </row>
    <row r="572" spans="1:10" x14ac:dyDescent="0.25">
      <c r="A572" s="8" t="s">
        <v>2395</v>
      </c>
      <c r="B572" s="42" t="str">
        <f>HYPERLINK(Table4[[#This Row],[Link]],Table4[[#This Row],[Pattern w/out Hyperlink]])</f>
        <v>Abbey Road</v>
      </c>
      <c r="C572" s="39">
        <f t="shared" si="8"/>
        <v>6</v>
      </c>
      <c r="D572" s="39" t="s">
        <v>21</v>
      </c>
      <c r="E572" s="39" t="s">
        <v>1467</v>
      </c>
      <c r="F572" s="16">
        <v>73</v>
      </c>
      <c r="G572" s="16"/>
      <c r="H572" s="14" t="s">
        <v>2396</v>
      </c>
      <c r="I572" s="39" t="s">
        <v>1598</v>
      </c>
      <c r="J572" s="40" t="s">
        <v>3468</v>
      </c>
    </row>
    <row r="573" spans="1:10" x14ac:dyDescent="0.25">
      <c r="A573" s="8" t="s">
        <v>3448</v>
      </c>
      <c r="B573" s="42" t="str">
        <f>HYPERLINK(Table4[[#This Row],[Link]],Table4[[#This Row],[Pattern w/out Hyperlink]])</f>
        <v>Affinity | Affinity 2.0</v>
      </c>
      <c r="C573" s="39">
        <f t="shared" si="8"/>
        <v>6</v>
      </c>
      <c r="D573" s="39" t="s">
        <v>22</v>
      </c>
      <c r="E573" s="39" t="s">
        <v>1467</v>
      </c>
      <c r="F573" s="16">
        <f>Table4[[#This Row],[USD Pricing]]*Exchange!$A$1</f>
        <v>74.13</v>
      </c>
      <c r="G573" s="16">
        <v>52.95</v>
      </c>
      <c r="H573" s="14" t="s">
        <v>1803</v>
      </c>
      <c r="I573" s="39" t="s">
        <v>0</v>
      </c>
      <c r="J573" s="40" t="s">
        <v>3477</v>
      </c>
    </row>
    <row r="574" spans="1:10" x14ac:dyDescent="0.25">
      <c r="A574" s="8" t="s">
        <v>16</v>
      </c>
      <c r="B574" s="42" t="str">
        <f>HYPERLINK(Table4[[#This Row],[Link]],Table4[[#This Row],[Pattern w/out Hyperlink]])</f>
        <v>Agora II</v>
      </c>
      <c r="C574" s="39">
        <f t="shared" si="8"/>
        <v>6</v>
      </c>
      <c r="D574" s="39" t="s">
        <v>28</v>
      </c>
      <c r="E574" s="39" t="s">
        <v>1467</v>
      </c>
      <c r="F574" s="16">
        <f>Table4[[#This Row],[USD Pricing]]*Exchange!$A$1</f>
        <v>70</v>
      </c>
      <c r="G574" s="16">
        <v>50</v>
      </c>
      <c r="H574" s="8" t="s">
        <v>6519</v>
      </c>
      <c r="I574" s="39" t="s">
        <v>1598</v>
      </c>
      <c r="J574" s="40" t="s">
        <v>3500</v>
      </c>
    </row>
    <row r="575" spans="1:10" x14ac:dyDescent="0.25">
      <c r="A575" s="8" t="s">
        <v>4229</v>
      </c>
      <c r="B575" s="42" t="str">
        <f>HYPERLINK(Table4[[#This Row],[Link]],Table4[[#This Row],[Pattern w/out Hyperlink]])</f>
        <v>Alea</v>
      </c>
      <c r="C575" s="39">
        <f t="shared" si="8"/>
        <v>6</v>
      </c>
      <c r="D575" s="39" t="s">
        <v>2680</v>
      </c>
      <c r="E575" s="39" t="s">
        <v>1467</v>
      </c>
      <c r="F575" s="16">
        <f>Table4[[#This Row],[USD Pricing]]*Exchange!$A$1</f>
        <v>69.929999999999993</v>
      </c>
      <c r="G575" s="16">
        <v>49.95</v>
      </c>
      <c r="H575" s="14" t="s">
        <v>4230</v>
      </c>
      <c r="I575" s="39" t="s">
        <v>1598</v>
      </c>
      <c r="J575" s="40" t="s">
        <v>3465</v>
      </c>
    </row>
    <row r="576" spans="1:10" x14ac:dyDescent="0.25">
      <c r="A576" s="8" t="s">
        <v>41</v>
      </c>
      <c r="B576" s="42" t="str">
        <f>HYPERLINK(Table4[[#This Row],[Link]],Table4[[#This Row],[Pattern w/out Hyperlink]])</f>
        <v>Andromeda</v>
      </c>
      <c r="C576" s="39">
        <f t="shared" si="8"/>
        <v>6</v>
      </c>
      <c r="D576" s="39" t="s">
        <v>21</v>
      </c>
      <c r="E576" s="39" t="s">
        <v>1467</v>
      </c>
      <c r="F576" s="16">
        <v>73</v>
      </c>
      <c r="G576" s="16"/>
      <c r="H576" s="14" t="s">
        <v>2397</v>
      </c>
      <c r="I576" s="39" t="s">
        <v>5090</v>
      </c>
      <c r="J576" s="40" t="s">
        <v>3465</v>
      </c>
    </row>
    <row r="577" spans="1:10" x14ac:dyDescent="0.25">
      <c r="A577" s="8" t="s">
        <v>1599</v>
      </c>
      <c r="B577" s="42" t="str">
        <f>HYPERLINK(Table4[[#This Row],[Link]],Table4[[#This Row],[Pattern w/out Hyperlink]])</f>
        <v>Angle</v>
      </c>
      <c r="C577" s="39">
        <f t="shared" si="8"/>
        <v>6</v>
      </c>
      <c r="D577" s="39" t="s">
        <v>26</v>
      </c>
      <c r="E577" s="39" t="s">
        <v>1467</v>
      </c>
      <c r="F577" s="16">
        <v>71.75</v>
      </c>
      <c r="G577" s="16"/>
      <c r="H577" s="14" t="s">
        <v>1600</v>
      </c>
      <c r="I577" s="39" t="s">
        <v>0</v>
      </c>
      <c r="J577" s="40" t="s">
        <v>3468</v>
      </c>
    </row>
    <row r="578" spans="1:10" x14ac:dyDescent="0.25">
      <c r="A578" s="8" t="s">
        <v>43</v>
      </c>
      <c r="B578" s="42" t="str">
        <f>HYPERLINK(Table4[[#This Row],[Link]],Table4[[#This Row],[Pattern w/out Hyperlink]])</f>
        <v>Animal</v>
      </c>
      <c r="C578" s="39">
        <f t="shared" ref="C578:C641" si="9">IF(F578&lt;=$L$1,$K$1,IF(AND(F578&gt;=$L$2,F578&lt;=$M$2),$K$2,IF(AND(F578&gt;=$L$3,F578&lt;=$M$3),$K$3,IF(AND(F578&gt;=$L$4,F578&lt;=$M$4),$K$4,IF(AND(F578&gt;=$L$5,F578&lt;=$M$5),$K$5,IF(AND(F578&gt;=$L$6,F578&lt;=$M$6),$K$6,IF(AND(F578&gt;=$L$7,F578&lt;=$M$7),$K$7,IF(AND(F578&gt;=$L$8,F578&lt;=$M$8),$K$8,IF(AND(F578&gt;$L$9,F578&lt;=$M$9),$K$9,IF(AND(F578&gt;=$L$10,F578&lt;=$M$10),$K$10,IF(AND(F578&gt;=$L$11,F578&lt;=$M$11),$K$11,IF(AND(F578&gt;=$L$12,F578&lt;=$M$12),$K$12,IF(AND(F578&gt;=$L$13,F578&lt;=$M$13),$K$13,IF(AND(F578&gt;=$L$14,F578&lt;=$M$14),$K$14,IF(AND(F578&gt;=$L$15,F578&lt;=$M$15),$K$15,IF(AND(F578&gt;=$L$16,F578&lt;=$M$16),$K$16,IF(AND(F578&gt;=$L$17,F578&lt;=$M$17),$K$17,IF(AND(F578&gt;=$L$18,F578&lt;=$M$18),$K$18,IF(AND(F578&gt;=$K$19,F578&gt;=$L$19),$M$19,IF(AND(F578&gt;=$L$19,F578&lt;=$M$19),$K$19,IF(AND(F578&gt;=$L$20,F578&lt;=$M$20),$K$20,IF(AND(F578&gt;=$L$21,F578&lt;=$M$21),$K$21,IF(AND(F578&gt;=$L$22,F578&lt;=$M$22),$K$22,IF(AND(F578&gt;=$L$23,F578&lt;=$M$23),$K$23,IF(AND(F578&gt;=$L$24,F578&lt;=$M$24),$K$24,IF(AND(F578&gt;=$L$25,F578&lt;=$M$25),$K$25,IF(AND(F578&gt;=$L$26,F578&lt;=$M$26),$K$26,IF(AND(F578&gt;=$L$27,F578&lt;=$M$27),$K$27,IF(AND(F578&gt;=$L$28,F578&lt;=$M$28),$K$28,IF(AND(F578&gt;=$L$29,F578&lt;=$M$29),$K$29))))))))))))))))))))))))))))))</f>
        <v>6</v>
      </c>
      <c r="D578" s="39" t="s">
        <v>21</v>
      </c>
      <c r="E578" s="39" t="s">
        <v>1467</v>
      </c>
      <c r="F578" s="16">
        <v>68</v>
      </c>
      <c r="G578" s="16"/>
      <c r="H578" s="14" t="s">
        <v>1244</v>
      </c>
      <c r="I578" s="39" t="s">
        <v>1598</v>
      </c>
      <c r="J578" s="40" t="s">
        <v>3465</v>
      </c>
    </row>
    <row r="579" spans="1:10" x14ac:dyDescent="0.25">
      <c r="A579" s="8" t="s">
        <v>52</v>
      </c>
      <c r="B579" s="42" t="str">
        <f>HYPERLINK(Table4[[#This Row],[Link]],Table4[[#This Row],[Pattern w/out Hyperlink]])</f>
        <v>Arabesque</v>
      </c>
      <c r="C579" s="39">
        <f t="shared" si="9"/>
        <v>6</v>
      </c>
      <c r="D579" s="39" t="s">
        <v>26</v>
      </c>
      <c r="E579" s="39" t="s">
        <v>1467</v>
      </c>
      <c r="F579" s="16">
        <v>73.95</v>
      </c>
      <c r="G579" s="16"/>
      <c r="H579" s="14" t="s">
        <v>1136</v>
      </c>
      <c r="I579" s="39" t="s">
        <v>0</v>
      </c>
      <c r="J579" s="40" t="s">
        <v>3466</v>
      </c>
    </row>
    <row r="580" spans="1:10" ht="42.75" x14ac:dyDescent="0.25">
      <c r="A580" s="8" t="s">
        <v>2047</v>
      </c>
      <c r="B580" s="42" t="str">
        <f>HYPERLINK(Table4[[#This Row],[Link]],Table4[[#This Row],[Pattern w/out Hyperlink]])</f>
        <v>Arcade</v>
      </c>
      <c r="C580" s="39">
        <f t="shared" si="9"/>
        <v>6</v>
      </c>
      <c r="D580" s="39" t="s">
        <v>24</v>
      </c>
      <c r="E580" s="39" t="s">
        <v>1467</v>
      </c>
      <c r="F580" s="16">
        <f>Table4[[#This Row],[USD Pricing]]*Exchange!$A$1</f>
        <v>66.430000000000007</v>
      </c>
      <c r="G580" s="16">
        <v>47.45</v>
      </c>
      <c r="H580" s="14" t="s">
        <v>2048</v>
      </c>
      <c r="I580" s="39" t="s">
        <v>1598</v>
      </c>
      <c r="J580" s="40" t="s">
        <v>3486</v>
      </c>
    </row>
    <row r="581" spans="1:10" x14ac:dyDescent="0.25">
      <c r="A581" s="8" t="s">
        <v>58</v>
      </c>
      <c r="B581" s="42" t="str">
        <f>HYPERLINK(Table4[[#This Row],[Link]],Table4[[#This Row],[Pattern w/out Hyperlink]])</f>
        <v>Arioso</v>
      </c>
      <c r="C581" s="39">
        <f t="shared" si="9"/>
        <v>6</v>
      </c>
      <c r="D581" s="39" t="s">
        <v>22</v>
      </c>
      <c r="E581" s="39" t="s">
        <v>1467</v>
      </c>
      <c r="F581" s="16">
        <f>Table4[[#This Row],[USD Pricing]]*Exchange!$A$1</f>
        <v>74.13</v>
      </c>
      <c r="G581" s="16">
        <v>52.95</v>
      </c>
      <c r="H581" s="14" t="s">
        <v>1806</v>
      </c>
      <c r="I581" s="39" t="s">
        <v>1598</v>
      </c>
      <c r="J581" s="40" t="s">
        <v>3465</v>
      </c>
    </row>
    <row r="582" spans="1:10" x14ac:dyDescent="0.25">
      <c r="A582" s="8" t="s">
        <v>3946</v>
      </c>
      <c r="B582" s="42" t="str">
        <f>HYPERLINK(Table4[[#This Row],[Link]],Table4[[#This Row],[Pattern w/out Hyperlink]])</f>
        <v>Artisanal Epu</v>
      </c>
      <c r="C582" s="39">
        <f t="shared" si="9"/>
        <v>6</v>
      </c>
      <c r="D582" s="39" t="s">
        <v>28</v>
      </c>
      <c r="E582" s="39" t="s">
        <v>1467</v>
      </c>
      <c r="F582" s="16">
        <f>Table4[[#This Row],[USD Pricing]]*Exchange!$A$1</f>
        <v>67.899999999999991</v>
      </c>
      <c r="G582" s="16">
        <v>48.5</v>
      </c>
      <c r="H582" s="8" t="s">
        <v>6522</v>
      </c>
      <c r="I582" s="39" t="s">
        <v>1598</v>
      </c>
      <c r="J582" s="40" t="s">
        <v>3501</v>
      </c>
    </row>
    <row r="583" spans="1:10" x14ac:dyDescent="0.25">
      <c r="A583" s="8" t="s">
        <v>71</v>
      </c>
      <c r="B583" s="42" t="str">
        <f>HYPERLINK(Table4[[#This Row],[Link]],Table4[[#This Row],[Pattern w/out Hyperlink]])</f>
        <v>Aura</v>
      </c>
      <c r="C583" s="39">
        <f t="shared" si="9"/>
        <v>6</v>
      </c>
      <c r="D583" s="39" t="s">
        <v>21</v>
      </c>
      <c r="E583" s="39" t="s">
        <v>1467</v>
      </c>
      <c r="F583" s="16">
        <v>69</v>
      </c>
      <c r="G583" s="16"/>
      <c r="H583" s="14" t="s">
        <v>7494</v>
      </c>
      <c r="I583" s="39" t="s">
        <v>1598</v>
      </c>
      <c r="J583" s="39" t="s">
        <v>3465</v>
      </c>
    </row>
    <row r="584" spans="1:10" x14ac:dyDescent="0.25">
      <c r="A584" s="8" t="s">
        <v>3449</v>
      </c>
      <c r="B584" s="42" t="str">
        <f>HYPERLINK(Table4[[#This Row],[Link]],Table4[[#This Row],[Pattern w/out Hyperlink]])</f>
        <v>Bari | Bari 2.0</v>
      </c>
      <c r="C584" s="39">
        <f t="shared" si="9"/>
        <v>6</v>
      </c>
      <c r="D584" s="39" t="s">
        <v>22</v>
      </c>
      <c r="E584" s="39" t="s">
        <v>1467</v>
      </c>
      <c r="F584" s="16">
        <f>Table4[[#This Row],[USD Pricing]]*Exchange!$A$1</f>
        <v>74.13</v>
      </c>
      <c r="G584" s="16">
        <v>52.95</v>
      </c>
      <c r="H584" s="14" t="s">
        <v>1808</v>
      </c>
      <c r="I584" s="39" t="s">
        <v>0</v>
      </c>
      <c r="J584" s="40" t="s">
        <v>3477</v>
      </c>
    </row>
    <row r="585" spans="1:10" x14ac:dyDescent="0.25">
      <c r="A585" s="8" t="s">
        <v>6523</v>
      </c>
      <c r="B585" s="42" t="str">
        <f>HYPERLINK(Table4[[#This Row],[Link]],Table4[[#This Row],[Pattern w/out Hyperlink]])</f>
        <v>Beeline Epu</v>
      </c>
      <c r="C585" s="39">
        <f t="shared" si="9"/>
        <v>6</v>
      </c>
      <c r="D585" s="39" t="s">
        <v>28</v>
      </c>
      <c r="E585" s="39" t="s">
        <v>1467</v>
      </c>
      <c r="F585" s="16">
        <f>Table4[[#This Row],[USD Pricing]]*Exchange!$A$1</f>
        <v>72.099999999999994</v>
      </c>
      <c r="G585" s="16">
        <v>51.5</v>
      </c>
      <c r="H585" s="8" t="s">
        <v>6524</v>
      </c>
      <c r="I585" s="39" t="s">
        <v>1598</v>
      </c>
      <c r="J585" s="40" t="s">
        <v>3501</v>
      </c>
    </row>
    <row r="586" spans="1:10" ht="28.5" x14ac:dyDescent="0.25">
      <c r="A586" s="8" t="s">
        <v>4020</v>
      </c>
      <c r="B586" s="42" t="str">
        <f>HYPERLINK(Table4[[#This Row],[Link]],Table4[[#This Row],[Pattern w/out Hyperlink]])</f>
        <v>Belmont</v>
      </c>
      <c r="C586" s="39">
        <f t="shared" si="9"/>
        <v>6</v>
      </c>
      <c r="D586" s="39" t="s">
        <v>24</v>
      </c>
      <c r="E586" s="39" t="s">
        <v>1467</v>
      </c>
      <c r="F586" s="16">
        <f>Table4[[#This Row],[USD Pricing]]*Exchange!$A$1</f>
        <v>73.429999999999993</v>
      </c>
      <c r="G586" s="16">
        <v>52.45</v>
      </c>
      <c r="H586" s="14" t="s">
        <v>7015</v>
      </c>
      <c r="I586" s="39" t="s">
        <v>0</v>
      </c>
      <c r="J586" s="40" t="s">
        <v>4029</v>
      </c>
    </row>
    <row r="587" spans="1:10" x14ac:dyDescent="0.25">
      <c r="A587" s="8" t="s">
        <v>4253</v>
      </c>
      <c r="B587" s="42" t="str">
        <f>HYPERLINK(Table4[[#This Row],[Link]],Table4[[#This Row],[Pattern w/out Hyperlink]])</f>
        <v>Bend</v>
      </c>
      <c r="C587" s="39">
        <f t="shared" si="9"/>
        <v>6</v>
      </c>
      <c r="D587" s="39" t="s">
        <v>2680</v>
      </c>
      <c r="E587" s="39" t="s">
        <v>1467</v>
      </c>
      <c r="F587" s="16">
        <f>Table4[[#This Row],[USD Pricing]]*Exchange!$A$1</f>
        <v>69.929999999999993</v>
      </c>
      <c r="G587" s="16">
        <v>49.95</v>
      </c>
      <c r="H587" s="14" t="s">
        <v>4254</v>
      </c>
      <c r="I587" s="39" t="s">
        <v>0</v>
      </c>
      <c r="J587" s="40" t="s">
        <v>3468</v>
      </c>
    </row>
    <row r="588" spans="1:10" x14ac:dyDescent="0.25">
      <c r="A588" s="8" t="s">
        <v>105</v>
      </c>
      <c r="B588" s="42" t="str">
        <f>HYPERLINK(Table4[[#This Row],[Link]],Table4[[#This Row],[Pattern w/out Hyperlink]])</f>
        <v>Big Bird</v>
      </c>
      <c r="C588" s="39">
        <f t="shared" si="9"/>
        <v>6</v>
      </c>
      <c r="D588" s="39" t="s">
        <v>21</v>
      </c>
      <c r="E588" s="39" t="s">
        <v>1467</v>
      </c>
      <c r="F588" s="16">
        <v>67</v>
      </c>
      <c r="G588" s="16"/>
      <c r="H588" s="14" t="s">
        <v>2403</v>
      </c>
      <c r="I588" s="39" t="s">
        <v>5090</v>
      </c>
      <c r="J588" s="40" t="s">
        <v>3465</v>
      </c>
    </row>
    <row r="589" spans="1:10" x14ac:dyDescent="0.25">
      <c r="A589" s="8" t="s">
        <v>107</v>
      </c>
      <c r="B589" s="42" t="str">
        <f>HYPERLINK(Table4[[#This Row],[Link]],Table4[[#This Row],[Pattern w/out Hyperlink]])</f>
        <v>Big Game</v>
      </c>
      <c r="C589" s="39">
        <f t="shared" si="9"/>
        <v>6</v>
      </c>
      <c r="D589" s="39" t="s">
        <v>21</v>
      </c>
      <c r="E589" s="39" t="s">
        <v>1467</v>
      </c>
      <c r="F589" s="16">
        <v>73</v>
      </c>
      <c r="G589" s="16"/>
      <c r="H589" s="14" t="s">
        <v>1247</v>
      </c>
      <c r="I589" s="39" t="s">
        <v>1598</v>
      </c>
      <c r="J589" s="40" t="s">
        <v>3465</v>
      </c>
    </row>
    <row r="590" spans="1:10" ht="28.5" x14ac:dyDescent="0.25">
      <c r="A590" s="8" t="s">
        <v>121</v>
      </c>
      <c r="B590" s="42" t="str">
        <f>HYPERLINK(Table4[[#This Row],[Link]],Table4[[#This Row],[Pattern w/out Hyperlink]])</f>
        <v>Bond</v>
      </c>
      <c r="C590" s="39">
        <f t="shared" si="9"/>
        <v>6</v>
      </c>
      <c r="D590" s="39" t="s">
        <v>22</v>
      </c>
      <c r="E590" s="39" t="s">
        <v>1467</v>
      </c>
      <c r="F590" s="16">
        <f>Table4[[#This Row],[USD Pricing]]*Exchange!$A$1</f>
        <v>72.73</v>
      </c>
      <c r="G590" s="16">
        <v>51.95</v>
      </c>
      <c r="H590" s="14" t="s">
        <v>1809</v>
      </c>
      <c r="I590" s="39" t="s">
        <v>5090</v>
      </c>
      <c r="J590" s="40" t="s">
        <v>3478</v>
      </c>
    </row>
    <row r="591" spans="1:10" x14ac:dyDescent="0.25">
      <c r="A591" s="8" t="s">
        <v>1547</v>
      </c>
      <c r="B591" s="42" t="str">
        <f>HYPERLINK(Table4[[#This Row],[Link]],Table4[[#This Row],[Pattern w/out Hyperlink]])</f>
        <v>Brisa</v>
      </c>
      <c r="C591" s="39">
        <f t="shared" si="9"/>
        <v>6</v>
      </c>
      <c r="D591" s="39" t="s">
        <v>1546</v>
      </c>
      <c r="E591" s="39" t="s">
        <v>1467</v>
      </c>
      <c r="F591" s="16">
        <f>49.95*1.3+0.95</f>
        <v>65.885000000000005</v>
      </c>
      <c r="G591" s="16"/>
      <c r="H591" s="14" t="s">
        <v>1564</v>
      </c>
      <c r="I591" s="39" t="s">
        <v>1598</v>
      </c>
      <c r="J591" s="40" t="s">
        <v>3465</v>
      </c>
    </row>
    <row r="592" spans="1:10" x14ac:dyDescent="0.25">
      <c r="A592" s="8" t="s">
        <v>1548</v>
      </c>
      <c r="B592" s="42" t="str">
        <f>HYPERLINK(Table4[[#This Row],[Link]],Table4[[#This Row],[Pattern w/out Hyperlink]])</f>
        <v>Brisa Distressed</v>
      </c>
      <c r="C592" s="39">
        <f t="shared" si="9"/>
        <v>6</v>
      </c>
      <c r="D592" s="39" t="s">
        <v>1546</v>
      </c>
      <c r="E592" s="39" t="s">
        <v>1467</v>
      </c>
      <c r="F592" s="16">
        <f>49.95*1.3+0.95</f>
        <v>65.885000000000005</v>
      </c>
      <c r="G592" s="16"/>
      <c r="H592" s="14" t="s">
        <v>1565</v>
      </c>
      <c r="I592" s="39" t="s">
        <v>1598</v>
      </c>
      <c r="J592" s="40" t="s">
        <v>3465</v>
      </c>
    </row>
    <row r="593" spans="1:10" x14ac:dyDescent="0.25">
      <c r="A593" s="8" t="s">
        <v>1561</v>
      </c>
      <c r="B593" s="42" t="str">
        <f>HYPERLINK(Table4[[#This Row],[Link]],Table4[[#This Row],[Pattern w/out Hyperlink]])</f>
        <v>Brisa Frontier (Distressed)</v>
      </c>
      <c r="C593" s="39">
        <f t="shared" si="9"/>
        <v>6</v>
      </c>
      <c r="D593" s="39" t="s">
        <v>1546</v>
      </c>
      <c r="E593" s="39" t="s">
        <v>1467</v>
      </c>
      <c r="F593" s="16">
        <f>49.95*1.3+0.95</f>
        <v>65.885000000000005</v>
      </c>
      <c r="G593" s="16"/>
      <c r="H593" s="14" t="s">
        <v>1585</v>
      </c>
      <c r="I593" s="39" t="s">
        <v>1598</v>
      </c>
      <c r="J593" s="40" t="s">
        <v>3465</v>
      </c>
    </row>
    <row r="594" spans="1:10" x14ac:dyDescent="0.25">
      <c r="A594" s="8" t="s">
        <v>4737</v>
      </c>
      <c r="B594" s="42" t="str">
        <f>HYPERLINK(Table4[[#This Row],[Link]],Table4[[#This Row],[Pattern w/out Hyperlink]])</f>
        <v>Britannia</v>
      </c>
      <c r="C594" s="39">
        <f t="shared" si="9"/>
        <v>6</v>
      </c>
      <c r="D594" s="39" t="s">
        <v>21</v>
      </c>
      <c r="E594" s="39" t="s">
        <v>1467</v>
      </c>
      <c r="F594" s="16">
        <v>73</v>
      </c>
      <c r="G594" s="16"/>
      <c r="H594" s="14" t="s">
        <v>4738</v>
      </c>
      <c r="I594" s="39" t="s">
        <v>1598</v>
      </c>
      <c r="J594" s="40" t="s">
        <v>3468</v>
      </c>
    </row>
    <row r="595" spans="1:10" x14ac:dyDescent="0.25">
      <c r="A595" s="8" t="s">
        <v>4255</v>
      </c>
      <c r="B595" s="42" t="str">
        <f>HYPERLINK(Table4[[#This Row],[Link]],Table4[[#This Row],[Pattern w/out Hyperlink]])</f>
        <v>Brogue</v>
      </c>
      <c r="C595" s="39">
        <f t="shared" si="9"/>
        <v>6</v>
      </c>
      <c r="D595" s="39" t="s">
        <v>2680</v>
      </c>
      <c r="E595" s="39" t="s">
        <v>1467</v>
      </c>
      <c r="F595" s="16">
        <f>Table4[[#This Row],[USD Pricing]]*Exchange!$A$1</f>
        <v>69.929999999999993</v>
      </c>
      <c r="G595" s="16">
        <v>49.95</v>
      </c>
      <c r="H595" s="14" t="s">
        <v>7115</v>
      </c>
      <c r="I595" s="39" t="s">
        <v>1598</v>
      </c>
      <c r="J595" s="40" t="s">
        <v>3467</v>
      </c>
    </row>
    <row r="596" spans="1:10" x14ac:dyDescent="0.25">
      <c r="A596" s="8" t="s">
        <v>143</v>
      </c>
      <c r="B596" s="42" t="str">
        <f>HYPERLINK(Table4[[#This Row],[Link]],Table4[[#This Row],[Pattern w/out Hyperlink]])</f>
        <v>Bronco</v>
      </c>
      <c r="C596" s="39">
        <f t="shared" si="9"/>
        <v>6</v>
      </c>
      <c r="D596" s="39" t="s">
        <v>26</v>
      </c>
      <c r="E596" s="39" t="s">
        <v>1467</v>
      </c>
      <c r="F596" s="16">
        <v>66.95</v>
      </c>
      <c r="G596" s="16"/>
      <c r="H596" s="14" t="s">
        <v>1102</v>
      </c>
      <c r="I596" s="39" t="s">
        <v>1598</v>
      </c>
      <c r="J596" s="40" t="s">
        <v>3465</v>
      </c>
    </row>
    <row r="597" spans="1:10" x14ac:dyDescent="0.25">
      <c r="A597" s="8" t="s">
        <v>4256</v>
      </c>
      <c r="B597" s="42" t="str">
        <f>HYPERLINK(Table4[[#This Row],[Link]],Table4[[#This Row],[Pattern w/out Hyperlink]])</f>
        <v>Burnish</v>
      </c>
      <c r="C597" s="39">
        <f t="shared" si="9"/>
        <v>6</v>
      </c>
      <c r="D597" s="39" t="s">
        <v>2680</v>
      </c>
      <c r="E597" s="39" t="s">
        <v>1467</v>
      </c>
      <c r="F597" s="16">
        <f>Table4[[#This Row],[USD Pricing]]*Exchange!$A$1</f>
        <v>69.929999999999993</v>
      </c>
      <c r="G597" s="16">
        <v>49.95</v>
      </c>
      <c r="H597" s="14" t="s">
        <v>4257</v>
      </c>
      <c r="I597" s="39" t="s">
        <v>1598</v>
      </c>
      <c r="J597" s="40" t="s">
        <v>3467</v>
      </c>
    </row>
    <row r="598" spans="1:10" x14ac:dyDescent="0.25">
      <c r="A598" s="8" t="s">
        <v>152</v>
      </c>
      <c r="B598" s="42" t="str">
        <f>HYPERLINK(Table4[[#This Row],[Link]],Table4[[#This Row],[Pattern w/out Hyperlink]])</f>
        <v>Cadence</v>
      </c>
      <c r="C598" s="39">
        <f t="shared" si="9"/>
        <v>6</v>
      </c>
      <c r="D598" s="39" t="s">
        <v>26</v>
      </c>
      <c r="E598" s="39" t="s">
        <v>1467</v>
      </c>
      <c r="F598" s="16">
        <v>72.25</v>
      </c>
      <c r="G598" s="16"/>
      <c r="H598" s="14" t="s">
        <v>1141</v>
      </c>
      <c r="I598" s="39" t="s">
        <v>1598</v>
      </c>
      <c r="J598" s="40" t="s">
        <v>3466</v>
      </c>
    </row>
    <row r="599" spans="1:10" x14ac:dyDescent="0.25">
      <c r="A599" s="8" t="s">
        <v>7513</v>
      </c>
      <c r="B599" s="42" t="str">
        <f>HYPERLINK(Table4[[#This Row],[Link]],Table4[[#This Row],[Pattern w/out Hyperlink]])</f>
        <v>Cantina</v>
      </c>
      <c r="C599" s="39">
        <f t="shared" si="9"/>
        <v>6</v>
      </c>
      <c r="D599" s="39" t="s">
        <v>21</v>
      </c>
      <c r="E599" s="39" t="s">
        <v>1467</v>
      </c>
      <c r="F599" s="16">
        <v>70</v>
      </c>
      <c r="G599" s="16"/>
      <c r="H599" s="14" t="s">
        <v>7514</v>
      </c>
      <c r="I599" s="39" t="s">
        <v>1598</v>
      </c>
      <c r="J599" s="39" t="s">
        <v>3465</v>
      </c>
    </row>
    <row r="600" spans="1:10" x14ac:dyDescent="0.25">
      <c r="A600" s="8" t="s">
        <v>160</v>
      </c>
      <c r="B600" s="42" t="str">
        <f>HYPERLINK(Table4[[#This Row],[Link]],Table4[[#This Row],[Pattern w/out Hyperlink]])</f>
        <v>Carnival</v>
      </c>
      <c r="C600" s="39">
        <f t="shared" si="9"/>
        <v>6</v>
      </c>
      <c r="D600" s="39" t="s">
        <v>26</v>
      </c>
      <c r="E600" s="39" t="s">
        <v>1467</v>
      </c>
      <c r="F600" s="16">
        <v>68.5</v>
      </c>
      <c r="G600" s="16"/>
      <c r="H600" s="14" t="s">
        <v>1103</v>
      </c>
      <c r="I600" s="39" t="s">
        <v>1598</v>
      </c>
      <c r="J600" s="40" t="s">
        <v>3465</v>
      </c>
    </row>
    <row r="601" spans="1:10" x14ac:dyDescent="0.25">
      <c r="A601" s="8" t="s">
        <v>170</v>
      </c>
      <c r="B601" s="42" t="str">
        <f>HYPERLINK(Table4[[#This Row],[Link]],Table4[[#This Row],[Pattern w/out Hyperlink]])</f>
        <v>Cetus</v>
      </c>
      <c r="C601" s="39">
        <f t="shared" si="9"/>
        <v>6</v>
      </c>
      <c r="D601" s="39" t="s">
        <v>21</v>
      </c>
      <c r="E601" s="39" t="s">
        <v>1467</v>
      </c>
      <c r="F601" s="16">
        <v>73</v>
      </c>
      <c r="G601" s="16"/>
      <c r="H601" s="14" t="s">
        <v>1248</v>
      </c>
      <c r="I601" s="39" t="s">
        <v>5090</v>
      </c>
      <c r="J601" s="40" t="s">
        <v>3465</v>
      </c>
    </row>
    <row r="602" spans="1:10" x14ac:dyDescent="0.25">
      <c r="A602" s="8" t="s">
        <v>8188</v>
      </c>
      <c r="B602" s="42" t="str">
        <f>HYPERLINK(Table4[[#This Row],[Link]],Table4[[#This Row],[Pattern w/out Hyperlink]])</f>
        <v>Chameleon</v>
      </c>
      <c r="C602" s="39">
        <f t="shared" si="9"/>
        <v>6</v>
      </c>
      <c r="D602" s="39" t="s">
        <v>2668</v>
      </c>
      <c r="E602" s="39" t="s">
        <v>1467</v>
      </c>
      <c r="F602" s="16">
        <v>69.25</v>
      </c>
      <c r="G602" s="16"/>
      <c r="H602" s="14" t="s">
        <v>8189</v>
      </c>
      <c r="I602" s="39" t="s">
        <v>1598</v>
      </c>
      <c r="J602" s="39" t="s">
        <v>7791</v>
      </c>
    </row>
    <row r="603" spans="1:10" x14ac:dyDescent="0.25">
      <c r="A603" s="8" t="s">
        <v>188</v>
      </c>
      <c r="B603" s="42" t="str">
        <f>HYPERLINK(Table4[[#This Row],[Link]],Table4[[#This Row],[Pattern w/out Hyperlink]])</f>
        <v>Cinema</v>
      </c>
      <c r="C603" s="39">
        <f t="shared" si="9"/>
        <v>6</v>
      </c>
      <c r="D603" s="39" t="s">
        <v>25</v>
      </c>
      <c r="E603" s="39" t="s">
        <v>1467</v>
      </c>
      <c r="F603" s="16">
        <v>73.400000000000006</v>
      </c>
      <c r="G603" s="16"/>
      <c r="H603" s="14" t="s">
        <v>1459</v>
      </c>
      <c r="I603" s="39" t="s">
        <v>0</v>
      </c>
      <c r="J603" s="40" t="s">
        <v>3468</v>
      </c>
    </row>
    <row r="604" spans="1:10" x14ac:dyDescent="0.25">
      <c r="A604" s="8" t="s">
        <v>196</v>
      </c>
      <c r="B604" s="42" t="str">
        <f>HYPERLINK(Table4[[#This Row],[Link]],Table4[[#This Row],[Pattern w/out Hyperlink]])</f>
        <v>Coast</v>
      </c>
      <c r="C604" s="39">
        <f t="shared" si="9"/>
        <v>6</v>
      </c>
      <c r="D604" s="39" t="s">
        <v>1546</v>
      </c>
      <c r="E604" s="39" t="s">
        <v>1467</v>
      </c>
      <c r="F604" s="16">
        <f>49.95*1.3+0.95</f>
        <v>65.885000000000005</v>
      </c>
      <c r="G604" s="16"/>
      <c r="H604" s="14" t="s">
        <v>1569</v>
      </c>
      <c r="I604" s="39" t="s">
        <v>1598</v>
      </c>
      <c r="J604" s="40" t="s">
        <v>3465</v>
      </c>
    </row>
    <row r="605" spans="1:10" x14ac:dyDescent="0.25">
      <c r="A605" s="8" t="s">
        <v>4217</v>
      </c>
      <c r="B605" s="42" t="str">
        <f>HYPERLINK(Table4[[#This Row],[Link]],Table4[[#This Row],[Pattern w/out Hyperlink]])</f>
        <v>Confetti</v>
      </c>
      <c r="C605" s="39">
        <f t="shared" si="9"/>
        <v>6</v>
      </c>
      <c r="D605" s="39" t="s">
        <v>3628</v>
      </c>
      <c r="E605" s="39" t="s">
        <v>1467</v>
      </c>
      <c r="F605" s="16">
        <f>Table4[[#This Row],[USD Pricing]]*Exchange!$A$1</f>
        <v>74.199999999999989</v>
      </c>
      <c r="G605" s="16">
        <v>53</v>
      </c>
      <c r="H605" s="14" t="s">
        <v>4218</v>
      </c>
      <c r="I605" s="39" t="s">
        <v>0</v>
      </c>
      <c r="J605" s="40" t="s">
        <v>3675</v>
      </c>
    </row>
    <row r="606" spans="1:10" x14ac:dyDescent="0.25">
      <c r="A606" s="8" t="s">
        <v>2136</v>
      </c>
      <c r="B606" s="42" t="str">
        <f>HYPERLINK(Table4[[#This Row],[Link]],Table4[[#This Row],[Pattern w/out Hyperlink]])</f>
        <v>Cora</v>
      </c>
      <c r="C606" s="39">
        <f t="shared" si="9"/>
        <v>6</v>
      </c>
      <c r="D606" s="39" t="s">
        <v>1546</v>
      </c>
      <c r="E606" s="39" t="s">
        <v>1467</v>
      </c>
      <c r="F606" s="16">
        <f>49.95*1.3+0.95</f>
        <v>65.885000000000005</v>
      </c>
      <c r="G606" s="16"/>
      <c r="H606" s="14" t="s">
        <v>2137</v>
      </c>
      <c r="I606" s="39" t="s">
        <v>1598</v>
      </c>
      <c r="J606" s="40" t="s">
        <v>3465</v>
      </c>
    </row>
    <row r="607" spans="1:10" x14ac:dyDescent="0.25">
      <c r="A607" s="8" t="s">
        <v>6532</v>
      </c>
      <c r="B607" s="42" t="str">
        <f>HYPERLINK(Table4[[#This Row],[Link]],Table4[[#This Row],[Pattern w/out Hyperlink]])</f>
        <v>Cordovan Epu</v>
      </c>
      <c r="C607" s="39">
        <f t="shared" si="9"/>
        <v>6</v>
      </c>
      <c r="D607" s="39" t="s">
        <v>28</v>
      </c>
      <c r="E607" s="39" t="s">
        <v>1467</v>
      </c>
      <c r="F607" s="16">
        <f>Table4[[#This Row],[USD Pricing]]*Exchange!$A$1</f>
        <v>65.099999999999994</v>
      </c>
      <c r="G607" s="16">
        <v>46.5</v>
      </c>
      <c r="H607" s="14" t="s">
        <v>6533</v>
      </c>
      <c r="I607" s="39" t="s">
        <v>1598</v>
      </c>
      <c r="J607" s="39" t="s">
        <v>3465</v>
      </c>
    </row>
    <row r="608" spans="1:10" x14ac:dyDescent="0.25">
      <c r="A608" s="8" t="s">
        <v>2409</v>
      </c>
      <c r="B608" s="42" t="str">
        <f>HYPERLINK(Table4[[#This Row],[Link]],Table4[[#This Row],[Pattern w/out Hyperlink]])</f>
        <v>Couture</v>
      </c>
      <c r="C608" s="39">
        <f t="shared" si="9"/>
        <v>6</v>
      </c>
      <c r="D608" s="39" t="s">
        <v>21</v>
      </c>
      <c r="E608" s="39" t="s">
        <v>1467</v>
      </c>
      <c r="F608" s="16">
        <v>67</v>
      </c>
      <c r="G608" s="16"/>
      <c r="H608" s="14" t="s">
        <v>2410</v>
      </c>
      <c r="I608" s="39" t="s">
        <v>1598</v>
      </c>
      <c r="J608" s="40" t="s">
        <v>3465</v>
      </c>
    </row>
    <row r="609" spans="1:10" x14ac:dyDescent="0.25">
      <c r="A609" s="8" t="s">
        <v>219</v>
      </c>
      <c r="B609" s="42" t="str">
        <f>HYPERLINK(Table4[[#This Row],[Link]],Table4[[#This Row],[Pattern w/out Hyperlink]])</f>
        <v>Cove</v>
      </c>
      <c r="C609" s="39">
        <f t="shared" si="9"/>
        <v>6</v>
      </c>
      <c r="D609" s="39" t="s">
        <v>1546</v>
      </c>
      <c r="E609" s="39" t="s">
        <v>1467</v>
      </c>
      <c r="F609" s="16">
        <f>49.95*1.3+0.95</f>
        <v>65.885000000000005</v>
      </c>
      <c r="G609" s="16"/>
      <c r="H609" s="14" t="s">
        <v>2134</v>
      </c>
      <c r="I609" s="39" t="s">
        <v>1598</v>
      </c>
      <c r="J609" s="40" t="s">
        <v>3465</v>
      </c>
    </row>
    <row r="610" spans="1:10" x14ac:dyDescent="0.25">
      <c r="A610" s="8" t="s">
        <v>228</v>
      </c>
      <c r="B610" s="46" t="str">
        <f>HYPERLINK(Table4[[#This Row],[Link]],Table4[[#This Row],[Pattern w/out Hyperlink]])</f>
        <v>Crosswind</v>
      </c>
      <c r="C610" s="39">
        <f t="shared" si="9"/>
        <v>6</v>
      </c>
      <c r="D610" s="39" t="s">
        <v>27</v>
      </c>
      <c r="E610" s="39" t="s">
        <v>1467</v>
      </c>
      <c r="F610" s="16">
        <v>69</v>
      </c>
      <c r="G610" s="16"/>
      <c r="H610" s="15" t="s">
        <v>1358</v>
      </c>
      <c r="I610" s="39" t="s">
        <v>0</v>
      </c>
      <c r="J610" s="40" t="s">
        <v>3468</v>
      </c>
    </row>
    <row r="611" spans="1:10" x14ac:dyDescent="0.25">
      <c r="A611" s="8" t="s">
        <v>233</v>
      </c>
      <c r="B611" s="42" t="str">
        <f>HYPERLINK(Table4[[#This Row],[Link]],Table4[[#This Row],[Pattern w/out Hyperlink]])</f>
        <v>Curio</v>
      </c>
      <c r="C611" s="39">
        <f t="shared" si="9"/>
        <v>6</v>
      </c>
      <c r="D611" s="39" t="s">
        <v>2680</v>
      </c>
      <c r="E611" s="39" t="s">
        <v>1467</v>
      </c>
      <c r="F611" s="16">
        <f>Table4[[#This Row],[USD Pricing]]*Exchange!$A$1</f>
        <v>69.929999999999993</v>
      </c>
      <c r="G611" s="16">
        <v>49.95</v>
      </c>
      <c r="H611" s="14" t="s">
        <v>7120</v>
      </c>
      <c r="I611" s="39" t="s">
        <v>0</v>
      </c>
      <c r="J611" s="40" t="s">
        <v>3675</v>
      </c>
    </row>
    <row r="612" spans="1:10" x14ac:dyDescent="0.25">
      <c r="A612" s="8" t="s">
        <v>234</v>
      </c>
      <c r="B612" s="46" t="str">
        <f>HYPERLINK(Table4[[#This Row],[Link]],Table4[[#This Row],[Pattern w/out Hyperlink]])</f>
        <v>Current</v>
      </c>
      <c r="C612" s="39">
        <f t="shared" si="9"/>
        <v>6</v>
      </c>
      <c r="D612" s="39" t="s">
        <v>27</v>
      </c>
      <c r="E612" s="39" t="s">
        <v>1467</v>
      </c>
      <c r="F612" s="16">
        <v>69</v>
      </c>
      <c r="G612" s="16"/>
      <c r="H612" s="15" t="s">
        <v>1359</v>
      </c>
      <c r="I612" s="39" t="s">
        <v>0</v>
      </c>
      <c r="J612" s="40" t="s">
        <v>3468</v>
      </c>
    </row>
    <row r="613" spans="1:10" x14ac:dyDescent="0.25">
      <c r="A613" s="8" t="s">
        <v>238</v>
      </c>
      <c r="B613" s="42" t="str">
        <f>HYPERLINK(Table4[[#This Row],[Link]],Table4[[#This Row],[Pattern w/out Hyperlink]])</f>
        <v>Dakota</v>
      </c>
      <c r="C613" s="39">
        <f t="shared" si="9"/>
        <v>6</v>
      </c>
      <c r="D613" s="39" t="s">
        <v>21</v>
      </c>
      <c r="E613" s="39" t="s">
        <v>1467</v>
      </c>
      <c r="F613" s="16">
        <v>68</v>
      </c>
      <c r="G613" s="16"/>
      <c r="H613" s="14" t="s">
        <v>1250</v>
      </c>
      <c r="I613" s="39" t="s">
        <v>1598</v>
      </c>
      <c r="J613" s="40" t="s">
        <v>3465</v>
      </c>
    </row>
    <row r="614" spans="1:10" x14ac:dyDescent="0.25">
      <c r="A614" s="8" t="s">
        <v>3983</v>
      </c>
      <c r="B614" s="42" t="str">
        <f>HYPERLINK(Table4[[#This Row],[Link]],Table4[[#This Row],[Pattern w/out Hyperlink]])</f>
        <v>Dante Uph</v>
      </c>
      <c r="C614" s="39">
        <f t="shared" si="9"/>
        <v>6</v>
      </c>
      <c r="D614" s="39" t="s">
        <v>28</v>
      </c>
      <c r="E614" s="39" t="s">
        <v>1467</v>
      </c>
      <c r="F614" s="16">
        <f>Table4[[#This Row],[USD Pricing]]*Exchange!$A$1</f>
        <v>70.77</v>
      </c>
      <c r="G614" s="16">
        <v>50.55</v>
      </c>
      <c r="H614" s="8" t="s">
        <v>6865</v>
      </c>
      <c r="I614" s="39" t="s">
        <v>1598</v>
      </c>
      <c r="J614" s="40" t="s">
        <v>3500</v>
      </c>
    </row>
    <row r="615" spans="1:10" x14ac:dyDescent="0.25">
      <c r="A615" s="8" t="s">
        <v>3706</v>
      </c>
      <c r="B615" s="42" t="str">
        <f>HYPERLINK(Table4[[#This Row],[Link]],Table4[[#This Row],[Pattern w/out Hyperlink]])</f>
        <v>Delirium</v>
      </c>
      <c r="C615" s="39">
        <f t="shared" si="9"/>
        <v>6</v>
      </c>
      <c r="D615" s="39" t="s">
        <v>3628</v>
      </c>
      <c r="E615" s="39" t="s">
        <v>1467</v>
      </c>
      <c r="F615" s="16">
        <f>Table4[[#This Row],[USD Pricing]]*Exchange!$A$1</f>
        <v>74.199999999999989</v>
      </c>
      <c r="G615" s="16">
        <v>53</v>
      </c>
      <c r="H615" s="14" t="s">
        <v>3705</v>
      </c>
      <c r="I615" s="39" t="s">
        <v>0</v>
      </c>
      <c r="J615" s="40" t="s">
        <v>3465</v>
      </c>
    </row>
    <row r="616" spans="1:10" x14ac:dyDescent="0.25">
      <c r="A616" s="8" t="s">
        <v>6536</v>
      </c>
      <c r="B616" s="42" t="str">
        <f>HYPERLINK(Table4[[#This Row],[Link]],Table4[[#This Row],[Pattern w/out Hyperlink]])</f>
        <v>Dexter Epu</v>
      </c>
      <c r="C616" s="39">
        <f t="shared" si="9"/>
        <v>6</v>
      </c>
      <c r="D616" s="39" t="s">
        <v>28</v>
      </c>
      <c r="E616" s="39" t="s">
        <v>1467</v>
      </c>
      <c r="F616" s="16">
        <f>Table4[[#This Row],[USD Pricing]]*Exchange!$A$1</f>
        <v>71.399999999999991</v>
      </c>
      <c r="G616" s="16">
        <v>51</v>
      </c>
      <c r="H616" s="8" t="s">
        <v>6537</v>
      </c>
      <c r="I616" s="39" t="s">
        <v>1598</v>
      </c>
      <c r="J616" s="40" t="s">
        <v>3501</v>
      </c>
    </row>
    <row r="617" spans="1:10" x14ac:dyDescent="0.25">
      <c r="A617" s="8" t="s">
        <v>252</v>
      </c>
      <c r="B617" s="42" t="str">
        <f>HYPERLINK(Table4[[#This Row],[Link]],Table4[[#This Row],[Pattern w/out Hyperlink]])</f>
        <v>Didi</v>
      </c>
      <c r="C617" s="39">
        <f t="shared" si="9"/>
        <v>6</v>
      </c>
      <c r="D617" s="39" t="s">
        <v>22</v>
      </c>
      <c r="E617" s="39" t="s">
        <v>1467</v>
      </c>
      <c r="F617" s="16">
        <f>Table4[[#This Row],[USD Pricing]]*Exchange!$A$1</f>
        <v>72.099999999999994</v>
      </c>
      <c r="G617" s="16">
        <v>51.5</v>
      </c>
      <c r="H617" s="14" t="s">
        <v>1822</v>
      </c>
      <c r="I617" s="39" t="s">
        <v>0</v>
      </c>
      <c r="J617" s="40" t="s">
        <v>3465</v>
      </c>
    </row>
    <row r="618" spans="1:10" ht="28.5" x14ac:dyDescent="0.25">
      <c r="A618" s="8" t="s">
        <v>4026</v>
      </c>
      <c r="B618" s="42" t="str">
        <f>HYPERLINK(Table4[[#This Row],[Link]],Table4[[#This Row],[Pattern w/out Hyperlink]])</f>
        <v>Discovery</v>
      </c>
      <c r="C618" s="39">
        <f t="shared" si="9"/>
        <v>6</v>
      </c>
      <c r="D618" s="39" t="s">
        <v>24</v>
      </c>
      <c r="E618" s="39" t="s">
        <v>1467</v>
      </c>
      <c r="F618" s="16">
        <f>Table4[[#This Row],[USD Pricing]]*Exchange!$A$1</f>
        <v>67.13</v>
      </c>
      <c r="G618" s="16">
        <v>47.95</v>
      </c>
      <c r="H618" s="14" t="s">
        <v>7030</v>
      </c>
      <c r="I618" s="39" t="s">
        <v>0</v>
      </c>
      <c r="J618" s="40" t="s">
        <v>4030</v>
      </c>
    </row>
    <row r="619" spans="1:10" x14ac:dyDescent="0.25">
      <c r="A619" s="8" t="s">
        <v>265</v>
      </c>
      <c r="B619" s="42" t="str">
        <f>HYPERLINK(Table4[[#This Row],[Link]],Table4[[#This Row],[Pattern w/out Hyperlink]])</f>
        <v>Dwell</v>
      </c>
      <c r="C619" s="39">
        <f t="shared" si="9"/>
        <v>6</v>
      </c>
      <c r="D619" s="39" t="s">
        <v>1546</v>
      </c>
      <c r="E619" s="39" t="s">
        <v>1467</v>
      </c>
      <c r="F619" s="16">
        <f>49.95*1.3+0.95</f>
        <v>65.885000000000005</v>
      </c>
      <c r="G619" s="16"/>
      <c r="H619" s="14" t="s">
        <v>1576</v>
      </c>
      <c r="I619" s="39" t="s">
        <v>1598</v>
      </c>
      <c r="J619" s="40" t="s">
        <v>3465</v>
      </c>
    </row>
    <row r="620" spans="1:10" x14ac:dyDescent="0.25">
      <c r="A620" s="8" t="s">
        <v>266</v>
      </c>
      <c r="B620" s="42" t="str">
        <f>HYPERLINK(Table4[[#This Row],[Link]],Table4[[#This Row],[Pattern w/out Hyperlink]])</f>
        <v>Dynasty</v>
      </c>
      <c r="C620" s="39">
        <f t="shared" si="9"/>
        <v>6</v>
      </c>
      <c r="D620" s="39" t="s">
        <v>26</v>
      </c>
      <c r="E620" s="39" t="s">
        <v>1467</v>
      </c>
      <c r="F620" s="16">
        <v>70.95</v>
      </c>
      <c r="G620" s="16"/>
      <c r="H620" s="14" t="s">
        <v>1145</v>
      </c>
      <c r="I620" s="39" t="s">
        <v>1598</v>
      </c>
      <c r="J620" s="40" t="s">
        <v>3465</v>
      </c>
    </row>
    <row r="621" spans="1:10" x14ac:dyDescent="0.25">
      <c r="A621" s="8" t="s">
        <v>1558</v>
      </c>
      <c r="B621" s="42" t="str">
        <f>HYPERLINK(Table4[[#This Row],[Link]],Table4[[#This Row],[Pattern w/out Hyperlink]])</f>
        <v>Eco Tech</v>
      </c>
      <c r="C621" s="39">
        <f t="shared" si="9"/>
        <v>6</v>
      </c>
      <c r="D621" s="39" t="s">
        <v>1546</v>
      </c>
      <c r="E621" s="39" t="s">
        <v>1467</v>
      </c>
      <c r="F621" s="16">
        <f>49.95*1.3+0.95</f>
        <v>65.885000000000005</v>
      </c>
      <c r="G621" s="16"/>
      <c r="H621" s="14" t="s">
        <v>1577</v>
      </c>
      <c r="I621" s="39" t="s">
        <v>1598</v>
      </c>
      <c r="J621" s="40" t="s">
        <v>3465</v>
      </c>
    </row>
    <row r="622" spans="1:10" x14ac:dyDescent="0.25">
      <c r="A622" s="8" t="s">
        <v>310</v>
      </c>
      <c r="B622" s="42" t="str">
        <f>HYPERLINK(Table4[[#This Row],[Link]],Table4[[#This Row],[Pattern w/out Hyperlink]])</f>
        <v>English Suede</v>
      </c>
      <c r="C622" s="39">
        <f t="shared" si="9"/>
        <v>6</v>
      </c>
      <c r="D622" s="39" t="s">
        <v>21</v>
      </c>
      <c r="E622" s="39" t="s">
        <v>1467</v>
      </c>
      <c r="F622" s="16">
        <v>68</v>
      </c>
      <c r="G622" s="16"/>
      <c r="H622" s="14" t="s">
        <v>1225</v>
      </c>
      <c r="I622" s="39" t="s">
        <v>1598</v>
      </c>
      <c r="J622" s="40" t="s">
        <v>3465</v>
      </c>
    </row>
    <row r="623" spans="1:10" x14ac:dyDescent="0.25">
      <c r="A623" s="8" t="s">
        <v>311</v>
      </c>
      <c r="B623" s="42" t="str">
        <f>HYPERLINK(Table4[[#This Row],[Link]],Table4[[#This Row],[Pattern w/out Hyperlink]])</f>
        <v>Engrave</v>
      </c>
      <c r="C623" s="39">
        <f t="shared" si="9"/>
        <v>6</v>
      </c>
      <c r="D623" s="39" t="s">
        <v>26</v>
      </c>
      <c r="E623" s="39" t="s">
        <v>1467</v>
      </c>
      <c r="F623" s="16">
        <v>65.25</v>
      </c>
      <c r="G623" s="16"/>
      <c r="H623" s="14" t="s">
        <v>1110</v>
      </c>
      <c r="I623" s="39" t="s">
        <v>1598</v>
      </c>
      <c r="J623" s="40" t="s">
        <v>3467</v>
      </c>
    </row>
    <row r="624" spans="1:10" x14ac:dyDescent="0.25">
      <c r="A624" s="8" t="s">
        <v>2102</v>
      </c>
      <c r="B624" s="42" t="str">
        <f>HYPERLINK(Table4[[#This Row],[Link]],Table4[[#This Row],[Pattern w/out Hyperlink]])</f>
        <v>Eon Epu</v>
      </c>
      <c r="C624" s="39">
        <f t="shared" si="9"/>
        <v>6</v>
      </c>
      <c r="D624" s="39" t="s">
        <v>28</v>
      </c>
      <c r="E624" s="39" t="s">
        <v>1467</v>
      </c>
      <c r="F624" s="16">
        <f>Table4[[#This Row],[USD Pricing]]*Exchange!$A$1</f>
        <v>70</v>
      </c>
      <c r="G624" s="16">
        <v>50</v>
      </c>
      <c r="H624" s="8" t="s">
        <v>6540</v>
      </c>
      <c r="I624" s="39" t="s">
        <v>1598</v>
      </c>
      <c r="J624" s="40" t="s">
        <v>3501</v>
      </c>
    </row>
    <row r="625" spans="1:10" x14ac:dyDescent="0.25">
      <c r="A625" s="8" t="s">
        <v>330</v>
      </c>
      <c r="B625" s="42" t="str">
        <f>HYPERLINK(Table4[[#This Row],[Link]],Table4[[#This Row],[Pattern w/out Hyperlink]])</f>
        <v>Etch</v>
      </c>
      <c r="C625" s="39">
        <f t="shared" si="9"/>
        <v>6</v>
      </c>
      <c r="D625" s="39" t="s">
        <v>26</v>
      </c>
      <c r="E625" s="39" t="s">
        <v>1467</v>
      </c>
      <c r="F625" s="16">
        <v>65.75</v>
      </c>
      <c r="G625" s="16"/>
      <c r="H625" s="14" t="s">
        <v>1111</v>
      </c>
      <c r="I625" s="39" t="s">
        <v>1598</v>
      </c>
      <c r="J625" s="40" t="s">
        <v>3468</v>
      </c>
    </row>
    <row r="626" spans="1:10" x14ac:dyDescent="0.25">
      <c r="A626" s="8" t="s">
        <v>330</v>
      </c>
      <c r="B626" s="42" t="str">
        <f>HYPERLINK(Table4[[#This Row],[Link]],Table4[[#This Row],[Pattern w/out Hyperlink]])</f>
        <v>Etch</v>
      </c>
      <c r="C626" s="39">
        <f t="shared" si="9"/>
        <v>6</v>
      </c>
      <c r="D626" s="39" t="s">
        <v>2680</v>
      </c>
      <c r="E626" s="39" t="s">
        <v>1467</v>
      </c>
      <c r="F626" s="16">
        <f>Table4[[#This Row],[USD Pricing]]*Exchange!$A$1</f>
        <v>69.929999999999993</v>
      </c>
      <c r="G626" s="16">
        <v>49.95</v>
      </c>
      <c r="H626" s="14" t="s">
        <v>7131</v>
      </c>
      <c r="I626" s="39" t="s">
        <v>1598</v>
      </c>
      <c r="J626" s="40" t="s">
        <v>3465</v>
      </c>
    </row>
    <row r="627" spans="1:10" x14ac:dyDescent="0.25">
      <c r="A627" s="8" t="s">
        <v>337</v>
      </c>
      <c r="B627" s="42" t="str">
        <f>HYPERLINK(Table4[[#This Row],[Link]],Table4[[#This Row],[Pattern w/out Hyperlink]])</f>
        <v>Fathom</v>
      </c>
      <c r="C627" s="39">
        <f t="shared" si="9"/>
        <v>6</v>
      </c>
      <c r="D627" s="39" t="s">
        <v>23</v>
      </c>
      <c r="E627" s="39" t="s">
        <v>1467</v>
      </c>
      <c r="F627" s="16">
        <v>72.75</v>
      </c>
      <c r="G627" s="16"/>
      <c r="H627" s="14" t="s">
        <v>1432</v>
      </c>
      <c r="I627" s="39" t="s">
        <v>0</v>
      </c>
      <c r="J627" s="40" t="s">
        <v>3477</v>
      </c>
    </row>
    <row r="628" spans="1:10" x14ac:dyDescent="0.25">
      <c r="A628" s="8" t="s">
        <v>345</v>
      </c>
      <c r="B628" s="42" t="str">
        <f>HYPERLINK(Table4[[#This Row],[Link]],Table4[[#This Row],[Pattern w/out Hyperlink]])</f>
        <v>Filly</v>
      </c>
      <c r="C628" s="39">
        <f t="shared" si="9"/>
        <v>6</v>
      </c>
      <c r="D628" s="39" t="s">
        <v>21</v>
      </c>
      <c r="E628" s="39" t="s">
        <v>1467</v>
      </c>
      <c r="F628" s="16">
        <v>67</v>
      </c>
      <c r="G628" s="16"/>
      <c r="H628" s="14" t="s">
        <v>2415</v>
      </c>
      <c r="I628" s="39" t="s">
        <v>0</v>
      </c>
      <c r="J628" s="40" t="s">
        <v>3465</v>
      </c>
    </row>
    <row r="629" spans="1:10" x14ac:dyDescent="0.25">
      <c r="A629" s="8" t="s">
        <v>1549</v>
      </c>
      <c r="B629" s="42" t="str">
        <f>HYPERLINK(Table4[[#This Row],[Link]],Table4[[#This Row],[Pattern w/out Hyperlink]])</f>
        <v>Fresco</v>
      </c>
      <c r="C629" s="39">
        <f t="shared" si="9"/>
        <v>6</v>
      </c>
      <c r="D629" s="39" t="s">
        <v>1546</v>
      </c>
      <c r="E629" s="39" t="s">
        <v>1467</v>
      </c>
      <c r="F629" s="16">
        <f>49.95*1.3+0.95</f>
        <v>65.885000000000005</v>
      </c>
      <c r="G629" s="16"/>
      <c r="H629" s="14" t="s">
        <v>1566</v>
      </c>
      <c r="I629" s="39" t="s">
        <v>1598</v>
      </c>
      <c r="J629" s="40" t="s">
        <v>3465</v>
      </c>
    </row>
    <row r="630" spans="1:10" x14ac:dyDescent="0.25">
      <c r="A630" s="8" t="s">
        <v>388</v>
      </c>
      <c r="B630" s="42" t="str">
        <f>HYPERLINK(Table4[[#This Row],[Link]],Table4[[#This Row],[Pattern w/out Hyperlink]])</f>
        <v>Fusion</v>
      </c>
      <c r="C630" s="39">
        <f t="shared" si="9"/>
        <v>6</v>
      </c>
      <c r="D630" s="39" t="s">
        <v>1546</v>
      </c>
      <c r="E630" s="39" t="s">
        <v>1467</v>
      </c>
      <c r="F630" s="16">
        <f>49.95*1.3+0.95</f>
        <v>65.885000000000005</v>
      </c>
      <c r="G630" s="16"/>
      <c r="H630" s="14" t="s">
        <v>1578</v>
      </c>
      <c r="I630" s="39" t="s">
        <v>1598</v>
      </c>
      <c r="J630" s="40" t="s">
        <v>3465</v>
      </c>
    </row>
    <row r="631" spans="1:10" x14ac:dyDescent="0.25">
      <c r="A631" s="8" t="s">
        <v>1559</v>
      </c>
      <c r="B631" s="42" t="str">
        <f>HYPERLINK(Table4[[#This Row],[Link]],Table4[[#This Row],[Pattern w/out Hyperlink]])</f>
        <v>Fusion Shimmer</v>
      </c>
      <c r="C631" s="39">
        <f t="shared" si="9"/>
        <v>6</v>
      </c>
      <c r="D631" s="39" t="s">
        <v>1546</v>
      </c>
      <c r="E631" s="39" t="s">
        <v>1467</v>
      </c>
      <c r="F631" s="16">
        <f>49.95*1.3+0.95</f>
        <v>65.885000000000005</v>
      </c>
      <c r="G631" s="16"/>
      <c r="H631" s="14" t="s">
        <v>1579</v>
      </c>
      <c r="I631" s="39" t="s">
        <v>1598</v>
      </c>
      <c r="J631" s="40" t="s">
        <v>3465</v>
      </c>
    </row>
    <row r="632" spans="1:10" x14ac:dyDescent="0.25">
      <c r="A632" s="8" t="s">
        <v>391</v>
      </c>
      <c r="B632" s="46" t="str">
        <f>HYPERLINK(Table4[[#This Row],[Link]],Table4[[#This Row],[Pattern w/out Hyperlink]])</f>
        <v>Gale</v>
      </c>
      <c r="C632" s="39">
        <f t="shared" si="9"/>
        <v>6</v>
      </c>
      <c r="D632" s="39" t="s">
        <v>27</v>
      </c>
      <c r="E632" s="39" t="s">
        <v>1467</v>
      </c>
      <c r="F632" s="16">
        <v>69</v>
      </c>
      <c r="G632" s="16"/>
      <c r="H632" s="15" t="s">
        <v>1362</v>
      </c>
      <c r="I632" s="39" t="s">
        <v>0</v>
      </c>
      <c r="J632" s="40" t="s">
        <v>3468</v>
      </c>
    </row>
    <row r="633" spans="1:10" x14ac:dyDescent="0.25">
      <c r="A633" s="8" t="s">
        <v>1560</v>
      </c>
      <c r="B633" s="42" t="str">
        <f>HYPERLINK(Table4[[#This Row],[Link]],Table4[[#This Row],[Pattern w/out Hyperlink]])</f>
        <v>Geom</v>
      </c>
      <c r="C633" s="39">
        <f t="shared" si="9"/>
        <v>6</v>
      </c>
      <c r="D633" s="39" t="s">
        <v>1546</v>
      </c>
      <c r="E633" s="39" t="s">
        <v>1467</v>
      </c>
      <c r="F633" s="16">
        <f>49.95*1.3+0.95</f>
        <v>65.885000000000005</v>
      </c>
      <c r="G633" s="16"/>
      <c r="H633" s="14" t="s">
        <v>1580</v>
      </c>
      <c r="I633" s="39" t="s">
        <v>1598</v>
      </c>
      <c r="J633" s="40" t="s">
        <v>3465</v>
      </c>
    </row>
    <row r="634" spans="1:10" x14ac:dyDescent="0.25">
      <c r="A634" s="8" t="s">
        <v>403</v>
      </c>
      <c r="B634" s="46" t="str">
        <f>HYPERLINK(Table4[[#This Row],[Link]],Table4[[#This Row],[Pattern w/out Hyperlink]])</f>
        <v>Glam</v>
      </c>
      <c r="C634" s="39">
        <f t="shared" si="9"/>
        <v>6</v>
      </c>
      <c r="D634" s="39" t="s">
        <v>26</v>
      </c>
      <c r="E634" s="39" t="s">
        <v>1467</v>
      </c>
      <c r="F634" s="16">
        <v>65.75</v>
      </c>
      <c r="G634" s="16"/>
      <c r="H634" s="14" t="s">
        <v>2841</v>
      </c>
      <c r="I634" s="39" t="s">
        <v>1598</v>
      </c>
      <c r="J634" s="40" t="s">
        <v>3465</v>
      </c>
    </row>
    <row r="635" spans="1:10" x14ac:dyDescent="0.25">
      <c r="A635" s="8" t="s">
        <v>2966</v>
      </c>
      <c r="B635" s="46" t="str">
        <f>HYPERLINK(Table4[[#This Row],[Link]],Table4[[#This Row],[Pattern w/out Hyperlink]])</f>
        <v>Glimmer</v>
      </c>
      <c r="C635" s="39">
        <f t="shared" si="9"/>
        <v>6</v>
      </c>
      <c r="D635" s="39" t="s">
        <v>27</v>
      </c>
      <c r="E635" s="39" t="s">
        <v>1467</v>
      </c>
      <c r="F635" s="16">
        <v>74</v>
      </c>
      <c r="G635" s="16"/>
      <c r="H635" s="14" t="s">
        <v>7676</v>
      </c>
      <c r="I635" s="39" t="s">
        <v>1598</v>
      </c>
      <c r="J635" s="39" t="s">
        <v>3465</v>
      </c>
    </row>
    <row r="636" spans="1:10" x14ac:dyDescent="0.25">
      <c r="A636" s="8" t="s">
        <v>409</v>
      </c>
      <c r="B636" s="42" t="str">
        <f>HYPERLINK(Table4[[#This Row],[Link]],Table4[[#This Row],[Pattern w/out Hyperlink]])</f>
        <v>Glitz</v>
      </c>
      <c r="C636" s="39">
        <f t="shared" si="9"/>
        <v>6</v>
      </c>
      <c r="D636" s="39" t="s">
        <v>21</v>
      </c>
      <c r="E636" s="39" t="s">
        <v>1467</v>
      </c>
      <c r="F636" s="16">
        <v>66</v>
      </c>
      <c r="G636" s="16"/>
      <c r="H636" s="14" t="s">
        <v>2418</v>
      </c>
      <c r="I636" s="39" t="s">
        <v>1598</v>
      </c>
      <c r="J636" s="40" t="s">
        <v>3465</v>
      </c>
    </row>
    <row r="637" spans="1:10" x14ac:dyDescent="0.25">
      <c r="A637" s="8" t="s">
        <v>410</v>
      </c>
      <c r="B637" s="42" t="str">
        <f>HYPERLINK(Table4[[#This Row],[Link]],Table4[[#This Row],[Pattern w/out Hyperlink]])</f>
        <v>Glo</v>
      </c>
      <c r="C637" s="39">
        <f t="shared" si="9"/>
        <v>6</v>
      </c>
      <c r="D637" s="39" t="s">
        <v>26</v>
      </c>
      <c r="E637" s="39" t="s">
        <v>1467</v>
      </c>
      <c r="F637" s="16">
        <v>67.25</v>
      </c>
      <c r="G637" s="16"/>
      <c r="H637" s="14" t="s">
        <v>1116</v>
      </c>
      <c r="I637" s="39" t="s">
        <v>1598</v>
      </c>
      <c r="J637" s="40" t="s">
        <v>3465</v>
      </c>
    </row>
    <row r="638" spans="1:10" x14ac:dyDescent="0.25">
      <c r="A638" s="8" t="s">
        <v>4826</v>
      </c>
      <c r="B638" s="42" t="str">
        <f>HYPERLINK(Table4[[#This Row],[Link]],Table4[[#This Row],[Pattern w/out Hyperlink]])</f>
        <v>Greenwich</v>
      </c>
      <c r="C638" s="39">
        <f t="shared" si="9"/>
        <v>6</v>
      </c>
      <c r="D638" s="39" t="s">
        <v>21</v>
      </c>
      <c r="E638" s="39" t="s">
        <v>1467</v>
      </c>
      <c r="F638" s="16">
        <v>68</v>
      </c>
      <c r="G638" s="16"/>
      <c r="H638" s="14" t="s">
        <v>4827</v>
      </c>
      <c r="I638" s="39" t="s">
        <v>5090</v>
      </c>
      <c r="J638" s="40" t="s">
        <v>3468</v>
      </c>
    </row>
    <row r="639" spans="1:10" x14ac:dyDescent="0.25">
      <c r="A639" s="8" t="s">
        <v>2106</v>
      </c>
      <c r="B639" s="42" t="str">
        <f>HYPERLINK(Table4[[#This Row],[Link]],Table4[[#This Row],[Pattern w/out Hyperlink]])</f>
        <v>Groove EPU</v>
      </c>
      <c r="C639" s="39">
        <f t="shared" si="9"/>
        <v>6</v>
      </c>
      <c r="D639" s="39" t="s">
        <v>28</v>
      </c>
      <c r="E639" s="39" t="s">
        <v>1467</v>
      </c>
      <c r="F639" s="16">
        <f>Table4[[#This Row],[USD Pricing]]*Exchange!$A$1</f>
        <v>70</v>
      </c>
      <c r="G639" s="16">
        <v>50</v>
      </c>
      <c r="H639" s="8" t="s">
        <v>6546</v>
      </c>
      <c r="I639" s="39" t="s">
        <v>1598</v>
      </c>
      <c r="J639" s="40" t="s">
        <v>3501</v>
      </c>
    </row>
    <row r="640" spans="1:10" x14ac:dyDescent="0.25">
      <c r="A640" s="8" t="s">
        <v>3516</v>
      </c>
      <c r="B640" s="42" t="str">
        <f>HYPERLINK(Table4[[#This Row],[Link]],Table4[[#This Row],[Pattern w/out Hyperlink]])</f>
        <v>Haku</v>
      </c>
      <c r="C640" s="39">
        <f t="shared" si="9"/>
        <v>6</v>
      </c>
      <c r="D640" s="39" t="s">
        <v>3509</v>
      </c>
      <c r="E640" s="39" t="s">
        <v>1467</v>
      </c>
      <c r="F640" s="16">
        <f>Table4[[#This Row],[USD Pricing]]*Exchange!$A$1</f>
        <v>73.402000000000001</v>
      </c>
      <c r="G640" s="16">
        <v>52.43</v>
      </c>
      <c r="H640" s="16" t="s">
        <v>3576</v>
      </c>
      <c r="I640" s="39" t="s">
        <v>1598</v>
      </c>
      <c r="J640" s="40" t="s">
        <v>6205</v>
      </c>
    </row>
    <row r="641" spans="1:10" x14ac:dyDescent="0.25">
      <c r="A641" s="8" t="s">
        <v>440</v>
      </c>
      <c r="B641" s="42" t="str">
        <f>HYPERLINK(Table4[[#This Row],[Link]],Table4[[#This Row],[Pattern w/out Hyperlink]])</f>
        <v>Helix</v>
      </c>
      <c r="C641" s="39">
        <f t="shared" si="9"/>
        <v>6</v>
      </c>
      <c r="D641" s="39" t="s">
        <v>1546</v>
      </c>
      <c r="E641" s="39" t="s">
        <v>1467</v>
      </c>
      <c r="F641" s="16">
        <f>49.95*1.3+0.95</f>
        <v>65.885000000000005</v>
      </c>
      <c r="G641" s="16"/>
      <c r="H641" s="14" t="s">
        <v>2135</v>
      </c>
      <c r="I641" s="39" t="s">
        <v>1598</v>
      </c>
      <c r="J641" s="40" t="s">
        <v>3465</v>
      </c>
    </row>
    <row r="642" spans="1:10" x14ac:dyDescent="0.25">
      <c r="A642" s="8" t="s">
        <v>2550</v>
      </c>
      <c r="B642" s="42" t="str">
        <f>HYPERLINK(Table4[[#This Row],[Link]],Table4[[#This Row],[Pattern w/out Hyperlink]])</f>
        <v>Hide</v>
      </c>
      <c r="C642" s="39">
        <f t="shared" ref="C642:C705" si="10">IF(F642&lt;=$L$1,$K$1,IF(AND(F642&gt;=$L$2,F642&lt;=$M$2),$K$2,IF(AND(F642&gt;=$L$3,F642&lt;=$M$3),$K$3,IF(AND(F642&gt;=$L$4,F642&lt;=$M$4),$K$4,IF(AND(F642&gt;=$L$5,F642&lt;=$M$5),$K$5,IF(AND(F642&gt;=$L$6,F642&lt;=$M$6),$K$6,IF(AND(F642&gt;=$L$7,F642&lt;=$M$7),$K$7,IF(AND(F642&gt;=$L$8,F642&lt;=$M$8),$K$8,IF(AND(F642&gt;$L$9,F642&lt;=$M$9),$K$9,IF(AND(F642&gt;=$L$10,F642&lt;=$M$10),$K$10,IF(AND(F642&gt;=$L$11,F642&lt;=$M$11),$K$11,IF(AND(F642&gt;=$L$12,F642&lt;=$M$12),$K$12,IF(AND(F642&gt;=$L$13,F642&lt;=$M$13),$K$13,IF(AND(F642&gt;=$L$14,F642&lt;=$M$14),$K$14,IF(AND(F642&gt;=$L$15,F642&lt;=$M$15),$K$15,IF(AND(F642&gt;=$L$16,F642&lt;=$M$16),$K$16,IF(AND(F642&gt;=$L$17,F642&lt;=$M$17),$K$17,IF(AND(F642&gt;=$L$18,F642&lt;=$M$18),$K$18,IF(AND(F642&gt;=$K$19,F642&gt;=$L$19),$M$19,IF(AND(F642&gt;=$L$19,F642&lt;=$M$19),$K$19,IF(AND(F642&gt;=$L$20,F642&lt;=$M$20),$K$20,IF(AND(F642&gt;=$L$21,F642&lt;=$M$21),$K$21,IF(AND(F642&gt;=$L$22,F642&lt;=$M$22),$K$22,IF(AND(F642&gt;=$L$23,F642&lt;=$M$23),$K$23,IF(AND(F642&gt;=$L$24,F642&lt;=$M$24),$K$24,IF(AND(F642&gt;=$L$25,F642&lt;=$M$25),$K$25,IF(AND(F642&gt;=$L$26,F642&lt;=$M$26),$K$26,IF(AND(F642&gt;=$L$27,F642&lt;=$M$27),$K$27,IF(AND(F642&gt;=$L$28,F642&lt;=$M$28),$K$28,IF(AND(F642&gt;=$L$29,F642&lt;=$M$29),$K$29))))))))))))))))))))))))))))))</f>
        <v>6</v>
      </c>
      <c r="D642" s="39" t="s">
        <v>2494</v>
      </c>
      <c r="E642" s="39" t="s">
        <v>1467</v>
      </c>
      <c r="F642" s="16">
        <f>Table4[[#This Row],[USD Pricing]]*Exchange!$A$1</f>
        <v>70.657999999999987</v>
      </c>
      <c r="G642" s="16">
        <v>50.47</v>
      </c>
      <c r="H642" s="14" t="s">
        <v>2551</v>
      </c>
      <c r="I642" s="39" t="s">
        <v>1598</v>
      </c>
      <c r="J642" s="40" t="s">
        <v>3465</v>
      </c>
    </row>
    <row r="643" spans="1:10" x14ac:dyDescent="0.25">
      <c r="A643" s="8" t="s">
        <v>449</v>
      </c>
      <c r="B643" s="42" t="str">
        <f>HYPERLINK(Table4[[#This Row],[Link]],Table4[[#This Row],[Pattern w/out Hyperlink]])</f>
        <v>Hint</v>
      </c>
      <c r="C643" s="39">
        <f t="shared" si="10"/>
        <v>6</v>
      </c>
      <c r="D643" s="39" t="s">
        <v>2680</v>
      </c>
      <c r="E643" s="39" t="s">
        <v>1467</v>
      </c>
      <c r="F643" s="16">
        <f>Table4[[#This Row],[USD Pricing]]*Exchange!$A$1</f>
        <v>69.929999999999993</v>
      </c>
      <c r="G643" s="16">
        <v>49.95</v>
      </c>
      <c r="H643" s="14" t="s">
        <v>7151</v>
      </c>
      <c r="I643" s="39" t="s">
        <v>0</v>
      </c>
      <c r="J643" s="39" t="s">
        <v>3465</v>
      </c>
    </row>
    <row r="644" spans="1:10" x14ac:dyDescent="0.25">
      <c r="A644" s="8" t="s">
        <v>4272</v>
      </c>
      <c r="B644" s="42" t="str">
        <f>HYPERLINK(Table4[[#This Row],[Link]],Table4[[#This Row],[Pattern w/out Hyperlink]])</f>
        <v>Holy Cow</v>
      </c>
      <c r="C644" s="39">
        <f t="shared" si="10"/>
        <v>6</v>
      </c>
      <c r="D644" s="39" t="s">
        <v>2680</v>
      </c>
      <c r="E644" s="39" t="s">
        <v>1467</v>
      </c>
      <c r="F644" s="16">
        <f>Table4[[#This Row],[USD Pricing]]*Exchange!$A$1</f>
        <v>69.929999999999993</v>
      </c>
      <c r="G644" s="16">
        <v>49.95</v>
      </c>
      <c r="H644" s="14" t="s">
        <v>7152</v>
      </c>
      <c r="I644" s="39" t="s">
        <v>1598</v>
      </c>
      <c r="J644" s="40" t="s">
        <v>3465</v>
      </c>
    </row>
    <row r="645" spans="1:10" x14ac:dyDescent="0.25">
      <c r="A645" s="8" t="s">
        <v>4273</v>
      </c>
      <c r="B645" s="42" t="str">
        <f>HYPERLINK(Table4[[#This Row],[Link]],Table4[[#This Row],[Pattern w/out Hyperlink]])</f>
        <v>Holy Cow Too</v>
      </c>
      <c r="C645" s="39">
        <f t="shared" si="10"/>
        <v>6</v>
      </c>
      <c r="D645" s="39" t="s">
        <v>2680</v>
      </c>
      <c r="E645" s="39" t="s">
        <v>1467</v>
      </c>
      <c r="F645" s="16">
        <f>Table4[[#This Row],[USD Pricing]]*Exchange!$A$1</f>
        <v>69.929999999999993</v>
      </c>
      <c r="G645" s="16">
        <v>49.95</v>
      </c>
      <c r="H645" s="14" t="s">
        <v>7152</v>
      </c>
      <c r="I645" s="39" t="s">
        <v>1598</v>
      </c>
      <c r="J645" s="40" t="s">
        <v>3465</v>
      </c>
    </row>
    <row r="646" spans="1:10" x14ac:dyDescent="0.25">
      <c r="A646" s="8" t="s">
        <v>465</v>
      </c>
      <c r="B646" s="42" t="str">
        <f>HYPERLINK(Table4[[#This Row],[Link]],Table4[[#This Row],[Pattern w/out Hyperlink]])</f>
        <v>Impress w/StaKleen</v>
      </c>
      <c r="C646" s="39">
        <f t="shared" si="10"/>
        <v>6</v>
      </c>
      <c r="D646" s="39" t="s">
        <v>22</v>
      </c>
      <c r="E646" s="39" t="s">
        <v>1467</v>
      </c>
      <c r="F646" s="16">
        <f>Table4[[#This Row],[USD Pricing]]*Exchange!$A$1</f>
        <v>67.899999999999991</v>
      </c>
      <c r="G646" s="16">
        <v>48.5</v>
      </c>
      <c r="H646" s="14" t="s">
        <v>1316</v>
      </c>
      <c r="I646" s="39" t="s">
        <v>0</v>
      </c>
      <c r="J646" s="40" t="s">
        <v>3465</v>
      </c>
    </row>
    <row r="647" spans="1:10" x14ac:dyDescent="0.25">
      <c r="A647" s="8" t="s">
        <v>471</v>
      </c>
      <c r="B647" s="42" t="str">
        <f>HYPERLINK(Table4[[#This Row],[Link]],Table4[[#This Row],[Pattern w/out Hyperlink]])</f>
        <v>Inline</v>
      </c>
      <c r="C647" s="39">
        <f t="shared" si="10"/>
        <v>6</v>
      </c>
      <c r="D647" s="39" t="s">
        <v>21</v>
      </c>
      <c r="E647" s="39" t="s">
        <v>1467</v>
      </c>
      <c r="F647" s="16">
        <v>66</v>
      </c>
      <c r="G647" s="16"/>
      <c r="H647" s="14" t="s">
        <v>1261</v>
      </c>
      <c r="I647" s="39" t="s">
        <v>0</v>
      </c>
      <c r="J647" s="40" t="s">
        <v>3468</v>
      </c>
    </row>
    <row r="648" spans="1:10" x14ac:dyDescent="0.25">
      <c r="A648" s="8" t="s">
        <v>474</v>
      </c>
      <c r="B648" s="42" t="str">
        <f>HYPERLINK(Table4[[#This Row],[Link]],Table4[[#This Row],[Pattern w/out Hyperlink]])</f>
        <v>Intaglio</v>
      </c>
      <c r="C648" s="39">
        <f t="shared" si="10"/>
        <v>6</v>
      </c>
      <c r="D648" s="39" t="s">
        <v>26</v>
      </c>
      <c r="E648" s="39" t="s">
        <v>1467</v>
      </c>
      <c r="F648" s="16">
        <v>67.5</v>
      </c>
      <c r="G648" s="16"/>
      <c r="H648" s="14" t="s">
        <v>1154</v>
      </c>
      <c r="I648" s="39" t="s">
        <v>1598</v>
      </c>
      <c r="J648" s="40" t="s">
        <v>3465</v>
      </c>
    </row>
    <row r="649" spans="1:10" x14ac:dyDescent="0.25">
      <c r="A649" s="8" t="s">
        <v>475</v>
      </c>
      <c r="B649" s="42" t="str">
        <f>HYPERLINK(Table4[[#This Row],[Link]],Table4[[#This Row],[Pattern w/out Hyperlink]])</f>
        <v>Intaglio 2</v>
      </c>
      <c r="C649" s="39">
        <f t="shared" si="10"/>
        <v>6</v>
      </c>
      <c r="D649" s="39" t="s">
        <v>26</v>
      </c>
      <c r="E649" s="39" t="s">
        <v>1467</v>
      </c>
      <c r="F649" s="16">
        <v>67.5</v>
      </c>
      <c r="G649" s="16"/>
      <c r="H649" s="14" t="s">
        <v>1118</v>
      </c>
      <c r="I649" s="39" t="s">
        <v>1598</v>
      </c>
      <c r="J649" s="40" t="s">
        <v>3465</v>
      </c>
    </row>
    <row r="650" spans="1:10" x14ac:dyDescent="0.25">
      <c r="A650" s="8" t="s">
        <v>6879</v>
      </c>
      <c r="B650" s="42" t="str">
        <f>HYPERLINK(Table4[[#This Row],[Link]],Table4[[#This Row],[Pattern w/out Hyperlink]])</f>
        <v>Jot Uph</v>
      </c>
      <c r="C650" s="39">
        <f t="shared" si="10"/>
        <v>6</v>
      </c>
      <c r="D650" s="39" t="s">
        <v>28</v>
      </c>
      <c r="E650" s="39" t="s">
        <v>1467</v>
      </c>
      <c r="F650" s="16">
        <f>Table4[[#This Row],[USD Pricing]]*Exchange!$A$1</f>
        <v>66.149999999999991</v>
      </c>
      <c r="G650" s="16">
        <v>47.25</v>
      </c>
      <c r="H650" s="14" t="s">
        <v>6880</v>
      </c>
      <c r="I650" s="39" t="s">
        <v>0</v>
      </c>
      <c r="J650" s="39" t="s">
        <v>3468</v>
      </c>
    </row>
    <row r="651" spans="1:10" x14ac:dyDescent="0.25">
      <c r="A651" s="8" t="s">
        <v>4275</v>
      </c>
      <c r="B651" s="42" t="str">
        <f>HYPERLINK(Table4[[#This Row],[Link]],Table4[[#This Row],[Pattern w/out Hyperlink]])</f>
        <v>Juggernaut</v>
      </c>
      <c r="C651" s="39">
        <f t="shared" si="10"/>
        <v>6</v>
      </c>
      <c r="D651" s="39" t="s">
        <v>2680</v>
      </c>
      <c r="E651" s="39" t="s">
        <v>1467</v>
      </c>
      <c r="F651" s="16">
        <f>Table4[[#This Row],[USD Pricing]]*Exchange!$A$1</f>
        <v>69.929999999999993</v>
      </c>
      <c r="G651" s="16">
        <v>49.95</v>
      </c>
      <c r="H651" s="14" t="s">
        <v>7160</v>
      </c>
      <c r="I651" s="39" t="s">
        <v>1598</v>
      </c>
      <c r="J651" s="40" t="s">
        <v>3465</v>
      </c>
    </row>
    <row r="652" spans="1:10" x14ac:dyDescent="0.25">
      <c r="A652" s="8" t="s">
        <v>3452</v>
      </c>
      <c r="B652" s="42" t="str">
        <f>HYPERLINK(Table4[[#This Row],[Link]],Table4[[#This Row],[Pattern w/out Hyperlink]])</f>
        <v>Juxy | Juxy 2.0</v>
      </c>
      <c r="C652" s="39">
        <f t="shared" si="10"/>
        <v>6</v>
      </c>
      <c r="D652" s="39" t="s">
        <v>22</v>
      </c>
      <c r="E652" s="39" t="s">
        <v>1467</v>
      </c>
      <c r="F652" s="16">
        <f>Table4[[#This Row],[USD Pricing]]*Exchange!$A$1</f>
        <v>74.13</v>
      </c>
      <c r="G652" s="16">
        <v>52.95</v>
      </c>
      <c r="H652" s="14" t="s">
        <v>1838</v>
      </c>
      <c r="I652" s="39" t="s">
        <v>0</v>
      </c>
      <c r="J652" s="40" t="s">
        <v>3477</v>
      </c>
    </row>
    <row r="653" spans="1:10" x14ac:dyDescent="0.25">
      <c r="A653" s="8" t="s">
        <v>497</v>
      </c>
      <c r="B653" s="46" t="str">
        <f>HYPERLINK(Table4[[#This Row],[Link]],Table4[[#This Row],[Pattern w/out Hyperlink]])</f>
        <v>Keen</v>
      </c>
      <c r="C653" s="39">
        <f t="shared" si="10"/>
        <v>6</v>
      </c>
      <c r="D653" s="39" t="s">
        <v>27</v>
      </c>
      <c r="E653" s="39" t="s">
        <v>1467</v>
      </c>
      <c r="F653" s="16">
        <v>69</v>
      </c>
      <c r="G653" s="16"/>
      <c r="H653" s="15" t="s">
        <v>1349</v>
      </c>
      <c r="I653" s="39" t="s">
        <v>0</v>
      </c>
      <c r="J653" s="40" t="s">
        <v>3468</v>
      </c>
    </row>
    <row r="654" spans="1:10" x14ac:dyDescent="0.25">
      <c r="A654" s="8" t="s">
        <v>3207</v>
      </c>
      <c r="B654" s="42" t="str">
        <f>HYPERLINK(Table4[[#This Row],[Link]],Table4[[#This Row],[Pattern w/out Hyperlink]])</f>
        <v>Keeper CV</v>
      </c>
      <c r="C654" s="39">
        <f t="shared" si="10"/>
        <v>6</v>
      </c>
      <c r="D654" s="39" t="s">
        <v>28</v>
      </c>
      <c r="E654" s="39" t="s">
        <v>1467</v>
      </c>
      <c r="F654" s="16">
        <f>Table4[[#This Row],[USD Pricing]]*Exchange!$A$1</f>
        <v>68.599999999999994</v>
      </c>
      <c r="G654" s="16">
        <v>49</v>
      </c>
      <c r="H654" s="8" t="s">
        <v>6551</v>
      </c>
      <c r="I654" s="39" t="s">
        <v>0</v>
      </c>
      <c r="J654" s="40" t="s">
        <v>3477</v>
      </c>
    </row>
    <row r="655" spans="1:10" x14ac:dyDescent="0.25">
      <c r="A655" s="8" t="s">
        <v>523</v>
      </c>
      <c r="B655" s="46" t="str">
        <f>HYPERLINK(Table4[[#This Row],[Link]],Table4[[#This Row],[Pattern w/out Hyperlink]])</f>
        <v>Leap</v>
      </c>
      <c r="C655" s="39">
        <f t="shared" si="10"/>
        <v>6</v>
      </c>
      <c r="D655" s="39" t="s">
        <v>27</v>
      </c>
      <c r="E655" s="39" t="s">
        <v>1467</v>
      </c>
      <c r="F655" s="16">
        <v>69</v>
      </c>
      <c r="G655" s="16"/>
      <c r="H655" s="15" t="s">
        <v>1365</v>
      </c>
      <c r="I655" s="39" t="s">
        <v>0</v>
      </c>
      <c r="J655" s="40" t="s">
        <v>3468</v>
      </c>
    </row>
    <row r="656" spans="1:10" x14ac:dyDescent="0.25">
      <c r="A656" s="8" t="s">
        <v>526</v>
      </c>
      <c r="B656" s="42" t="str">
        <f>HYPERLINK(Table4[[#This Row],[Link]],Table4[[#This Row],[Pattern w/out Hyperlink]])</f>
        <v>Ledger</v>
      </c>
      <c r="C656" s="39">
        <f t="shared" si="10"/>
        <v>6</v>
      </c>
      <c r="D656" s="39" t="s">
        <v>23</v>
      </c>
      <c r="E656" s="39" t="s">
        <v>1467</v>
      </c>
      <c r="F656" s="16">
        <v>74.75</v>
      </c>
      <c r="G656" s="16"/>
      <c r="H656" s="14" t="s">
        <v>1438</v>
      </c>
      <c r="I656" s="39" t="s">
        <v>1598</v>
      </c>
      <c r="J656" s="40" t="s">
        <v>3465</v>
      </c>
    </row>
    <row r="657" spans="1:10" x14ac:dyDescent="0.25">
      <c r="A657" s="8" t="s">
        <v>2111</v>
      </c>
      <c r="B657" s="42" t="str">
        <f>HYPERLINK(Table4[[#This Row],[Link]],Table4[[#This Row],[Pattern w/out Hyperlink]])</f>
        <v>Linen CV</v>
      </c>
      <c r="C657" s="39">
        <f t="shared" si="10"/>
        <v>6</v>
      </c>
      <c r="D657" s="39" t="s">
        <v>28</v>
      </c>
      <c r="E657" s="39" t="s">
        <v>1467</v>
      </c>
      <c r="F657" s="16">
        <f>Table4[[#This Row],[USD Pricing]]*Exchange!$A$1</f>
        <v>69.3</v>
      </c>
      <c r="G657" s="16">
        <v>49.5</v>
      </c>
      <c r="H657" s="8" t="s">
        <v>6557</v>
      </c>
      <c r="I657" s="39" t="s">
        <v>1598</v>
      </c>
      <c r="J657" s="40" t="s">
        <v>3477</v>
      </c>
    </row>
    <row r="658" spans="1:10" x14ac:dyDescent="0.25">
      <c r="A658" s="8" t="s">
        <v>544</v>
      </c>
      <c r="B658" s="42" t="str">
        <f>HYPERLINK(Table4[[#This Row],[Link]],Table4[[#This Row],[Pattern w/out Hyperlink]])</f>
        <v>Live Wire</v>
      </c>
      <c r="C658" s="39">
        <f t="shared" si="10"/>
        <v>6</v>
      </c>
      <c r="D658" s="39" t="s">
        <v>22</v>
      </c>
      <c r="E658" s="39" t="s">
        <v>1467</v>
      </c>
      <c r="F658" s="16">
        <f>Table4[[#This Row],[USD Pricing]]*Exchange!$A$1</f>
        <v>74.13</v>
      </c>
      <c r="G658" s="16">
        <v>52.95</v>
      </c>
      <c r="H658" s="14" t="s">
        <v>1324</v>
      </c>
      <c r="I658" s="39" t="s">
        <v>0</v>
      </c>
      <c r="J658" s="40" t="s">
        <v>3477</v>
      </c>
    </row>
    <row r="659" spans="1:10" x14ac:dyDescent="0.25">
      <c r="A659" s="8" t="s">
        <v>3994</v>
      </c>
      <c r="B659" s="42" t="str">
        <f>HYPERLINK(Table4[[#This Row],[Link]],Table4[[#This Row],[Pattern w/out Hyperlink]])</f>
        <v>Lynx</v>
      </c>
      <c r="C659" s="39">
        <f t="shared" si="10"/>
        <v>6</v>
      </c>
      <c r="D659" s="39" t="s">
        <v>28</v>
      </c>
      <c r="E659" s="39" t="s">
        <v>1467</v>
      </c>
      <c r="F659" s="16">
        <f>Table4[[#This Row],[USD Pricing]]*Exchange!$A$1</f>
        <v>70.77</v>
      </c>
      <c r="G659" s="16">
        <v>50.55</v>
      </c>
      <c r="H659" s="8" t="s">
        <v>6884</v>
      </c>
      <c r="I659" s="39" t="s">
        <v>1598</v>
      </c>
      <c r="J659" s="40" t="s">
        <v>3500</v>
      </c>
    </row>
    <row r="660" spans="1:10" x14ac:dyDescent="0.25">
      <c r="A660" s="8" t="s">
        <v>7579</v>
      </c>
      <c r="B660" s="42" t="str">
        <f>HYPERLINK(Table4[[#This Row],[Link]],Table4[[#This Row],[Pattern w/out Hyperlink]])</f>
        <v>Marquisette</v>
      </c>
      <c r="C660" s="39">
        <f t="shared" si="10"/>
        <v>6</v>
      </c>
      <c r="D660" s="39" t="s">
        <v>21</v>
      </c>
      <c r="E660" s="39" t="s">
        <v>1467</v>
      </c>
      <c r="F660" s="16">
        <v>70</v>
      </c>
      <c r="G660" s="16"/>
      <c r="H660" s="14" t="s">
        <v>7580</v>
      </c>
      <c r="I660" s="39" t="s">
        <v>0</v>
      </c>
      <c r="J660" s="39" t="s">
        <v>7581</v>
      </c>
    </row>
    <row r="661" spans="1:10" x14ac:dyDescent="0.25">
      <c r="A661" s="8" t="s">
        <v>3454</v>
      </c>
      <c r="B661" s="42" t="str">
        <f>HYPERLINK(Table4[[#This Row],[Link]],Table4[[#This Row],[Pattern w/out Hyperlink]])</f>
        <v>Martini | Martini 2.0</v>
      </c>
      <c r="C661" s="39">
        <f t="shared" si="10"/>
        <v>6</v>
      </c>
      <c r="D661" s="39" t="s">
        <v>22</v>
      </c>
      <c r="E661" s="39" t="s">
        <v>1467</v>
      </c>
      <c r="F661" s="16">
        <f>Table4[[#This Row],[USD Pricing]]*Exchange!$A$1</f>
        <v>74.13</v>
      </c>
      <c r="G661" s="16">
        <v>52.95</v>
      </c>
      <c r="H661" s="14" t="s">
        <v>1847</v>
      </c>
      <c r="I661" s="39" t="s">
        <v>0</v>
      </c>
      <c r="J661" s="40" t="s">
        <v>3477</v>
      </c>
    </row>
    <row r="662" spans="1:10" x14ac:dyDescent="0.25">
      <c r="A662" s="8" t="s">
        <v>572</v>
      </c>
      <c r="B662" s="42" t="str">
        <f>HYPERLINK(Table4[[#This Row],[Link]],Table4[[#This Row],[Pattern w/out Hyperlink]])</f>
        <v>Maverick</v>
      </c>
      <c r="C662" s="39">
        <f t="shared" si="10"/>
        <v>6</v>
      </c>
      <c r="D662" s="39" t="s">
        <v>25</v>
      </c>
      <c r="E662" s="39" t="s">
        <v>1467</v>
      </c>
      <c r="F662" s="16">
        <v>69.900000000000006</v>
      </c>
      <c r="G662" s="16"/>
      <c r="H662" s="14" t="s">
        <v>1455</v>
      </c>
      <c r="I662" s="39" t="s">
        <v>1598</v>
      </c>
      <c r="J662" s="40" t="s">
        <v>3468</v>
      </c>
    </row>
    <row r="663" spans="1:10" x14ac:dyDescent="0.25">
      <c r="A663" s="8" t="s">
        <v>579</v>
      </c>
      <c r="B663" s="42" t="str">
        <f>HYPERLINK(Table4[[#This Row],[Link]],Table4[[#This Row],[Pattern w/out Hyperlink]])</f>
        <v>Median</v>
      </c>
      <c r="C663" s="39">
        <f t="shared" si="10"/>
        <v>6</v>
      </c>
      <c r="D663" s="39" t="s">
        <v>22</v>
      </c>
      <c r="E663" s="39" t="s">
        <v>1467</v>
      </c>
      <c r="F663" s="16">
        <f>Table4[[#This Row],[USD Pricing]]*Exchange!$A$1</f>
        <v>74.13</v>
      </c>
      <c r="G663" s="16">
        <v>52.95</v>
      </c>
      <c r="H663" s="14" t="s">
        <v>1325</v>
      </c>
      <c r="I663" s="39" t="s">
        <v>0</v>
      </c>
      <c r="J663" s="40" t="s">
        <v>3477</v>
      </c>
    </row>
    <row r="664" spans="1:10" x14ac:dyDescent="0.25">
      <c r="A664" s="8" t="s">
        <v>592</v>
      </c>
      <c r="B664" s="42" t="str">
        <f>HYPERLINK(Table4[[#This Row],[Link]],Table4[[#This Row],[Pattern w/out Hyperlink]])</f>
        <v>Metallurgic</v>
      </c>
      <c r="C664" s="39">
        <f t="shared" si="10"/>
        <v>6</v>
      </c>
      <c r="D664" s="39" t="s">
        <v>21</v>
      </c>
      <c r="E664" s="39" t="s">
        <v>1467</v>
      </c>
      <c r="F664" s="16">
        <v>66</v>
      </c>
      <c r="G664" s="16"/>
      <c r="H664" s="14" t="s">
        <v>2431</v>
      </c>
      <c r="I664" s="39" t="s">
        <v>1598</v>
      </c>
      <c r="J664" s="40" t="s">
        <v>3465</v>
      </c>
    </row>
    <row r="665" spans="1:10" x14ac:dyDescent="0.25">
      <c r="A665" s="8" t="s">
        <v>1968</v>
      </c>
      <c r="B665" s="42" t="str">
        <f>HYPERLINK(Table4[[#This Row],[Link]],Table4[[#This Row],[Pattern w/out Hyperlink]])</f>
        <v>Metaphor</v>
      </c>
      <c r="C665" s="39">
        <f t="shared" si="10"/>
        <v>6</v>
      </c>
      <c r="D665" s="39" t="s">
        <v>2680</v>
      </c>
      <c r="E665" s="39" t="s">
        <v>1467</v>
      </c>
      <c r="F665" s="16">
        <f>Table4[[#This Row],[USD Pricing]]*Exchange!$A$1</f>
        <v>69.929999999999993</v>
      </c>
      <c r="G665" s="16">
        <v>49.95</v>
      </c>
      <c r="H665" s="14" t="s">
        <v>7180</v>
      </c>
      <c r="I665" s="39" t="s">
        <v>1598</v>
      </c>
      <c r="J665" s="40" t="s">
        <v>3465</v>
      </c>
    </row>
    <row r="666" spans="1:10" x14ac:dyDescent="0.25">
      <c r="A666" s="8" t="s">
        <v>599</v>
      </c>
      <c r="B666" s="42" t="str">
        <f>HYPERLINK(Table4[[#This Row],[Link]],Table4[[#This Row],[Pattern w/out Hyperlink]])</f>
        <v>Micro</v>
      </c>
      <c r="C666" s="39">
        <f t="shared" si="10"/>
        <v>6</v>
      </c>
      <c r="D666" s="39" t="s">
        <v>23</v>
      </c>
      <c r="E666" s="39" t="s">
        <v>1467</v>
      </c>
      <c r="F666" s="16">
        <v>69.25</v>
      </c>
      <c r="G666" s="16"/>
      <c r="H666" s="14" t="s">
        <v>1413</v>
      </c>
      <c r="I666" s="39" t="s">
        <v>1598</v>
      </c>
      <c r="J666" s="40" t="s">
        <v>3477</v>
      </c>
    </row>
    <row r="667" spans="1:10" x14ac:dyDescent="0.25">
      <c r="A667" s="8" t="s">
        <v>600</v>
      </c>
      <c r="B667" s="46" t="str">
        <f>HYPERLINK(Table4[[#This Row],[Link]],Table4[[#This Row],[Pattern w/out Hyperlink]])</f>
        <v>Microgrid</v>
      </c>
      <c r="C667" s="39">
        <f t="shared" si="10"/>
        <v>6</v>
      </c>
      <c r="D667" s="39" t="s">
        <v>27</v>
      </c>
      <c r="E667" s="39" t="s">
        <v>1467</v>
      </c>
      <c r="F667" s="16">
        <v>74</v>
      </c>
      <c r="G667" s="16"/>
      <c r="H667" s="15" t="s">
        <v>1371</v>
      </c>
      <c r="I667" s="39" t="s">
        <v>1598</v>
      </c>
      <c r="J667" s="40" t="s">
        <v>3465</v>
      </c>
    </row>
    <row r="668" spans="1:10" x14ac:dyDescent="0.25">
      <c r="A668" s="8" t="s">
        <v>601</v>
      </c>
      <c r="B668" s="42" t="str">
        <f>HYPERLINK(Table4[[#This Row],[Link]],Table4[[#This Row],[Pattern w/out Hyperlink]])</f>
        <v>Mid Century</v>
      </c>
      <c r="C668" s="39">
        <f t="shared" si="10"/>
        <v>6</v>
      </c>
      <c r="D668" s="39" t="s">
        <v>21</v>
      </c>
      <c r="E668" s="39" t="s">
        <v>1467</v>
      </c>
      <c r="F668" s="16">
        <v>72</v>
      </c>
      <c r="G668" s="16"/>
      <c r="H668" s="14" t="s">
        <v>2432</v>
      </c>
      <c r="I668" s="39" t="s">
        <v>1598</v>
      </c>
      <c r="J668" s="40" t="s">
        <v>3465</v>
      </c>
    </row>
    <row r="669" spans="1:10" x14ac:dyDescent="0.25">
      <c r="A669" s="8" t="s">
        <v>3949</v>
      </c>
      <c r="B669" s="42" t="str">
        <f>HYPERLINK(Table4[[#This Row],[Link]],Table4[[#This Row],[Pattern w/out Hyperlink]])</f>
        <v>Mixer Epu</v>
      </c>
      <c r="C669" s="39">
        <f t="shared" si="10"/>
        <v>6</v>
      </c>
      <c r="D669" s="39" t="s">
        <v>28</v>
      </c>
      <c r="E669" s="39" t="s">
        <v>1467</v>
      </c>
      <c r="F669" s="16">
        <f>Table4[[#This Row],[USD Pricing]]*Exchange!$A$1</f>
        <v>73.5</v>
      </c>
      <c r="G669" s="16">
        <v>52.5</v>
      </c>
      <c r="H669" s="8" t="s">
        <v>6558</v>
      </c>
      <c r="I669" s="39" t="s">
        <v>1598</v>
      </c>
      <c r="J669" s="40" t="s">
        <v>3501</v>
      </c>
    </row>
    <row r="670" spans="1:10" x14ac:dyDescent="0.25">
      <c r="A670" s="8" t="s">
        <v>611</v>
      </c>
      <c r="B670" s="42" t="str">
        <f>HYPERLINK(Table4[[#This Row],[Link]],Table4[[#This Row],[Pattern w/out Hyperlink]])</f>
        <v>Mogul Epu</v>
      </c>
      <c r="C670" s="39">
        <f t="shared" si="10"/>
        <v>6</v>
      </c>
      <c r="D670" s="39" t="s">
        <v>28</v>
      </c>
      <c r="E670" s="39" t="s">
        <v>1467</v>
      </c>
      <c r="F670" s="16">
        <f>Table4[[#This Row],[USD Pricing]]*Exchange!$A$1</f>
        <v>71.399999999999991</v>
      </c>
      <c r="G670" s="16">
        <v>51</v>
      </c>
      <c r="H670" s="8" t="s">
        <v>6560</v>
      </c>
      <c r="I670" s="39" t="s">
        <v>0</v>
      </c>
      <c r="J670" s="40" t="s">
        <v>3501</v>
      </c>
    </row>
    <row r="671" spans="1:10" x14ac:dyDescent="0.25">
      <c r="A671" s="8" t="s">
        <v>1550</v>
      </c>
      <c r="B671" s="42" t="str">
        <f>HYPERLINK(Table4[[#This Row],[Link]],Table4[[#This Row],[Pattern w/out Hyperlink]])</f>
        <v>Mokume</v>
      </c>
      <c r="C671" s="39">
        <f t="shared" si="10"/>
        <v>6</v>
      </c>
      <c r="D671" s="39" t="s">
        <v>1546</v>
      </c>
      <c r="E671" s="39" t="s">
        <v>1467</v>
      </c>
      <c r="F671" s="16">
        <f>49.95*1.3+0.95</f>
        <v>65.885000000000005</v>
      </c>
      <c r="G671" s="16"/>
      <c r="H671" s="14" t="s">
        <v>1567</v>
      </c>
      <c r="I671" s="39" t="s">
        <v>1598</v>
      </c>
      <c r="J671" s="40" t="s">
        <v>3465</v>
      </c>
    </row>
    <row r="672" spans="1:10" x14ac:dyDescent="0.25">
      <c r="A672" s="8" t="s">
        <v>1645</v>
      </c>
      <c r="B672" s="42" t="str">
        <f>HYPERLINK(Table4[[#This Row],[Link]],Table4[[#This Row],[Pattern w/out Hyperlink]])</f>
        <v>Morse Code</v>
      </c>
      <c r="C672" s="39">
        <f t="shared" si="10"/>
        <v>6</v>
      </c>
      <c r="D672" s="39" t="s">
        <v>3628</v>
      </c>
      <c r="E672" s="39" t="s">
        <v>1467</v>
      </c>
      <c r="F672" s="16">
        <f>Table4[[#This Row],[USD Pricing]]*Exchange!$A$1</f>
        <v>74.199999999999989</v>
      </c>
      <c r="G672" s="16">
        <v>53</v>
      </c>
      <c r="H672" s="14" t="s">
        <v>3748</v>
      </c>
      <c r="I672" s="39" t="s">
        <v>5090</v>
      </c>
      <c r="J672" s="40" t="s">
        <v>3465</v>
      </c>
    </row>
    <row r="673" spans="1:10" x14ac:dyDescent="0.25">
      <c r="A673" s="8" t="s">
        <v>6561</v>
      </c>
      <c r="B673" s="42" t="str">
        <f>HYPERLINK(Table4[[#This Row],[Link]],Table4[[#This Row],[Pattern w/out Hyperlink]])</f>
        <v>Native Epu</v>
      </c>
      <c r="C673" s="39">
        <f t="shared" si="10"/>
        <v>6</v>
      </c>
      <c r="D673" s="39" t="s">
        <v>28</v>
      </c>
      <c r="E673" s="39" t="s">
        <v>1467</v>
      </c>
      <c r="F673" s="16">
        <f>Table4[[#This Row],[USD Pricing]]*Exchange!$A$1</f>
        <v>73.5</v>
      </c>
      <c r="G673" s="16">
        <v>52.5</v>
      </c>
      <c r="H673" s="14" t="s">
        <v>6562</v>
      </c>
      <c r="I673" s="39" t="s">
        <v>0</v>
      </c>
      <c r="J673" s="39" t="s">
        <v>3465</v>
      </c>
    </row>
    <row r="674" spans="1:10" x14ac:dyDescent="0.25">
      <c r="A674" s="8" t="s">
        <v>645</v>
      </c>
      <c r="B674" s="42" t="str">
        <f>HYPERLINK(Table4[[#This Row],[Link]],Table4[[#This Row],[Pattern w/out Hyperlink]])</f>
        <v>Nifty</v>
      </c>
      <c r="C674" s="39">
        <f t="shared" si="10"/>
        <v>6</v>
      </c>
      <c r="D674" s="39" t="s">
        <v>28</v>
      </c>
      <c r="E674" s="39" t="s">
        <v>1467</v>
      </c>
      <c r="F674" s="16">
        <f>Table4[[#This Row],[USD Pricing]]*Exchange!$A$1</f>
        <v>66.5</v>
      </c>
      <c r="G674" s="16">
        <v>47.5</v>
      </c>
      <c r="H674" s="8" t="s">
        <v>6563</v>
      </c>
      <c r="I674" s="39" t="s">
        <v>1598</v>
      </c>
      <c r="J674" s="40" t="s">
        <v>3500</v>
      </c>
    </row>
    <row r="675" spans="1:10" x14ac:dyDescent="0.25">
      <c r="A675" s="8" t="s">
        <v>650</v>
      </c>
      <c r="B675" s="42" t="str">
        <f>HYPERLINK(Table4[[#This Row],[Link]],Table4[[#This Row],[Pattern w/out Hyperlink]])</f>
        <v>Nomad</v>
      </c>
      <c r="C675" s="39">
        <f t="shared" si="10"/>
        <v>6</v>
      </c>
      <c r="D675" s="39" t="s">
        <v>25</v>
      </c>
      <c r="E675" s="39" t="s">
        <v>1467</v>
      </c>
      <c r="F675" s="16">
        <v>73.400000000000006</v>
      </c>
      <c r="G675" s="16"/>
      <c r="H675" s="14" t="s">
        <v>1462</v>
      </c>
      <c r="I675" s="39" t="s">
        <v>1598</v>
      </c>
      <c r="J675" s="40" t="s">
        <v>3468</v>
      </c>
    </row>
    <row r="676" spans="1:10" x14ac:dyDescent="0.25">
      <c r="A676" s="8" t="s">
        <v>653</v>
      </c>
      <c r="B676" s="42" t="str">
        <f>HYPERLINK(Table4[[#This Row],[Link]],Table4[[#This Row],[Pattern w/out Hyperlink]])</f>
        <v>Nuance</v>
      </c>
      <c r="C676" s="39">
        <f t="shared" si="10"/>
        <v>6</v>
      </c>
      <c r="D676" s="39" t="s">
        <v>2680</v>
      </c>
      <c r="E676" s="39" t="s">
        <v>1467</v>
      </c>
      <c r="F676" s="16">
        <f>Table4[[#This Row],[USD Pricing]]*Exchange!$A$1</f>
        <v>69.929999999999993</v>
      </c>
      <c r="G676" s="16">
        <v>49.95</v>
      </c>
      <c r="H676" s="14" t="s">
        <v>7193</v>
      </c>
      <c r="I676" s="39" t="s">
        <v>5090</v>
      </c>
      <c r="J676" s="39" t="s">
        <v>3465</v>
      </c>
    </row>
    <row r="677" spans="1:10" x14ac:dyDescent="0.25">
      <c r="A677" s="8" t="s">
        <v>3455</v>
      </c>
      <c r="B677" s="42" t="str">
        <f>HYPERLINK(Table4[[#This Row],[Link]],Table4[[#This Row],[Pattern w/out Hyperlink]])</f>
        <v>Olympus | Olympus 2.0</v>
      </c>
      <c r="C677" s="39">
        <f t="shared" si="10"/>
        <v>6</v>
      </c>
      <c r="D677" s="39" t="s">
        <v>22</v>
      </c>
      <c r="E677" s="39" t="s">
        <v>1467</v>
      </c>
      <c r="F677" s="16">
        <f>Table4[[#This Row],[USD Pricing]]*Exchange!$A$1</f>
        <v>74.13</v>
      </c>
      <c r="G677" s="16">
        <v>52.95</v>
      </c>
      <c r="H677" s="14" t="s">
        <v>1858</v>
      </c>
      <c r="I677" s="39" t="s">
        <v>0</v>
      </c>
      <c r="J677" s="40" t="s">
        <v>3477</v>
      </c>
    </row>
    <row r="678" spans="1:10" x14ac:dyDescent="0.25">
      <c r="A678" s="8" t="s">
        <v>663</v>
      </c>
      <c r="B678" s="42" t="str">
        <f>HYPERLINK(Table4[[#This Row],[Link]],Table4[[#This Row],[Pattern w/out Hyperlink]])</f>
        <v>Omega</v>
      </c>
      <c r="C678" s="39">
        <f t="shared" si="10"/>
        <v>6</v>
      </c>
      <c r="D678" s="39" t="s">
        <v>26</v>
      </c>
      <c r="E678" s="39" t="s">
        <v>1467</v>
      </c>
      <c r="F678" s="16">
        <v>65.75</v>
      </c>
      <c r="G678" s="16"/>
      <c r="H678" s="14" t="s">
        <v>1126</v>
      </c>
      <c r="I678" s="39" t="s">
        <v>1598</v>
      </c>
      <c r="J678" s="40" t="s">
        <v>3465</v>
      </c>
    </row>
    <row r="679" spans="1:10" x14ac:dyDescent="0.25">
      <c r="A679" s="8" t="s">
        <v>2442</v>
      </c>
      <c r="B679" s="42" t="str">
        <f>HYPERLINK(Table4[[#This Row],[Link]],Table4[[#This Row],[Pattern w/out Hyperlink]])</f>
        <v>Organza</v>
      </c>
      <c r="C679" s="39">
        <f t="shared" si="10"/>
        <v>6</v>
      </c>
      <c r="D679" s="39" t="s">
        <v>21</v>
      </c>
      <c r="E679" s="39" t="s">
        <v>1467</v>
      </c>
      <c r="F679" s="16">
        <v>66</v>
      </c>
      <c r="G679" s="16"/>
      <c r="H679" s="14" t="s">
        <v>2443</v>
      </c>
      <c r="I679" s="39" t="s">
        <v>1598</v>
      </c>
      <c r="J679" s="40" t="s">
        <v>3468</v>
      </c>
    </row>
    <row r="680" spans="1:10" x14ac:dyDescent="0.25">
      <c r="A680" s="8" t="s">
        <v>668</v>
      </c>
      <c r="B680" s="42" t="str">
        <f>HYPERLINK(Table4[[#This Row],[Link]],Table4[[#This Row],[Pattern w/out Hyperlink]])</f>
        <v>Orion</v>
      </c>
      <c r="C680" s="39">
        <f t="shared" si="10"/>
        <v>6</v>
      </c>
      <c r="D680" s="39" t="s">
        <v>21</v>
      </c>
      <c r="E680" s="39" t="s">
        <v>1467</v>
      </c>
      <c r="F680" s="16">
        <v>73</v>
      </c>
      <c r="G680" s="16"/>
      <c r="H680" s="14" t="s">
        <v>1269</v>
      </c>
      <c r="I680" s="39" t="s">
        <v>0</v>
      </c>
      <c r="J680" s="40" t="s">
        <v>3465</v>
      </c>
    </row>
    <row r="681" spans="1:10" ht="28.5" x14ac:dyDescent="0.25">
      <c r="A681" s="8" t="s">
        <v>686</v>
      </c>
      <c r="B681" s="42" t="str">
        <f>HYPERLINK(Table4[[#This Row],[Link]],Table4[[#This Row],[Pattern w/out Hyperlink]])</f>
        <v>Paradox</v>
      </c>
      <c r="C681" s="39">
        <f t="shared" si="10"/>
        <v>6</v>
      </c>
      <c r="D681" s="39" t="s">
        <v>24</v>
      </c>
      <c r="E681" s="39" t="s">
        <v>1467</v>
      </c>
      <c r="F681" s="16">
        <f>Table4[[#This Row],[USD Pricing]]*Exchange!$A$1</f>
        <v>69.929999999999993</v>
      </c>
      <c r="G681" s="16">
        <v>49.95</v>
      </c>
      <c r="H681" s="14" t="s">
        <v>7068</v>
      </c>
      <c r="I681" s="39" t="s">
        <v>0</v>
      </c>
      <c r="J681" s="40" t="s">
        <v>3489</v>
      </c>
    </row>
    <row r="682" spans="1:10" x14ac:dyDescent="0.25">
      <c r="A682" s="8" t="s">
        <v>692</v>
      </c>
      <c r="B682" s="42" t="str">
        <f>HYPERLINK(Table4[[#This Row],[Link]],Table4[[#This Row],[Pattern w/out Hyperlink]])</f>
        <v>Patent</v>
      </c>
      <c r="C682" s="39">
        <f t="shared" si="10"/>
        <v>6</v>
      </c>
      <c r="D682" s="39" t="s">
        <v>21</v>
      </c>
      <c r="E682" s="39" t="s">
        <v>1467</v>
      </c>
      <c r="F682" s="16">
        <v>75</v>
      </c>
      <c r="G682" s="16"/>
      <c r="H682" s="14" t="s">
        <v>2445</v>
      </c>
      <c r="I682" s="39" t="s">
        <v>1598</v>
      </c>
      <c r="J682" s="40" t="s">
        <v>3465</v>
      </c>
    </row>
    <row r="683" spans="1:10" x14ac:dyDescent="0.25">
      <c r="A683" s="8" t="s">
        <v>1552</v>
      </c>
      <c r="B683" s="42" t="str">
        <f>HYPERLINK(Table4[[#This Row],[Link]],Table4[[#This Row],[Pattern w/out Hyperlink]])</f>
        <v>Pearlized</v>
      </c>
      <c r="C683" s="39">
        <f t="shared" si="10"/>
        <v>6</v>
      </c>
      <c r="D683" s="39" t="s">
        <v>1546</v>
      </c>
      <c r="E683" s="39" t="s">
        <v>1467</v>
      </c>
      <c r="F683" s="16">
        <f>49.95*1.3+0.95</f>
        <v>65.885000000000005</v>
      </c>
      <c r="G683" s="16"/>
      <c r="H683" s="14" t="s">
        <v>1570</v>
      </c>
      <c r="I683" s="39" t="s">
        <v>1598</v>
      </c>
      <c r="J683" s="40" t="s">
        <v>3465</v>
      </c>
    </row>
    <row r="684" spans="1:10" x14ac:dyDescent="0.25">
      <c r="A684" s="8" t="s">
        <v>2138</v>
      </c>
      <c r="B684" s="42" t="str">
        <f>HYPERLINK(Table4[[#This Row],[Link]],Table4[[#This Row],[Pattern w/out Hyperlink]])</f>
        <v>Pebble</v>
      </c>
      <c r="C684" s="39">
        <f t="shared" si="10"/>
        <v>6</v>
      </c>
      <c r="D684" s="39" t="s">
        <v>1546</v>
      </c>
      <c r="E684" s="39" t="s">
        <v>1467</v>
      </c>
      <c r="F684" s="16">
        <f>49.95*1.3+0.95</f>
        <v>65.885000000000005</v>
      </c>
      <c r="G684" s="16"/>
      <c r="H684" s="14" t="s">
        <v>2139</v>
      </c>
      <c r="I684" s="39" t="s">
        <v>1598</v>
      </c>
      <c r="J684" s="40" t="s">
        <v>3465</v>
      </c>
    </row>
    <row r="685" spans="1:10" x14ac:dyDescent="0.25">
      <c r="A685" s="8" t="s">
        <v>5075</v>
      </c>
      <c r="B685" s="42" t="str">
        <f>HYPERLINK(Table4[[#This Row],[Link]],Table4[[#This Row],[Pattern w/out Hyperlink]])</f>
        <v>Pebble Trail</v>
      </c>
      <c r="C685" s="39">
        <f t="shared" si="10"/>
        <v>6</v>
      </c>
      <c r="D685" s="39" t="s">
        <v>22</v>
      </c>
      <c r="E685" s="39" t="s">
        <v>1467</v>
      </c>
      <c r="F685" s="16">
        <f>Table4[[#This Row],[USD Pricing]]*Exchange!$A$1</f>
        <v>67.899999999999991</v>
      </c>
      <c r="G685" s="16">
        <v>48.5</v>
      </c>
      <c r="H685" s="14" t="s">
        <v>5076</v>
      </c>
      <c r="I685" s="39" t="s">
        <v>0</v>
      </c>
      <c r="J685" s="40" t="s">
        <v>3477</v>
      </c>
    </row>
    <row r="686" spans="1:10" x14ac:dyDescent="0.25">
      <c r="A686" s="8" t="s">
        <v>3456</v>
      </c>
      <c r="B686" s="42" t="str">
        <f>HYPERLINK(Table4[[#This Row],[Link]],Table4[[#This Row],[Pattern w/out Hyperlink]])</f>
        <v>Perspective | Perspective 2.0</v>
      </c>
      <c r="C686" s="39">
        <f t="shared" si="10"/>
        <v>6</v>
      </c>
      <c r="D686" s="39" t="s">
        <v>22</v>
      </c>
      <c r="E686" s="39" t="s">
        <v>1467</v>
      </c>
      <c r="F686" s="16">
        <f>Table4[[#This Row],[USD Pricing]]*Exchange!$A$1</f>
        <v>74.13</v>
      </c>
      <c r="G686" s="16">
        <v>52.95</v>
      </c>
      <c r="H686" s="14" t="s">
        <v>1864</v>
      </c>
      <c r="I686" s="39" t="s">
        <v>0</v>
      </c>
      <c r="J686" s="40" t="s">
        <v>3477</v>
      </c>
    </row>
    <row r="687" spans="1:10" x14ac:dyDescent="0.25">
      <c r="A687" s="8" t="s">
        <v>714</v>
      </c>
      <c r="B687" s="42" t="str">
        <f>HYPERLINK(Table4[[#This Row],[Link]],Table4[[#This Row],[Pattern w/out Hyperlink]])</f>
        <v>Pinkerton</v>
      </c>
      <c r="C687" s="39">
        <f t="shared" si="10"/>
        <v>6</v>
      </c>
      <c r="D687" s="39" t="s">
        <v>21</v>
      </c>
      <c r="E687" s="39" t="s">
        <v>1467</v>
      </c>
      <c r="F687" s="16">
        <v>69</v>
      </c>
      <c r="G687" s="16"/>
      <c r="H687" s="14" t="s">
        <v>1237</v>
      </c>
      <c r="I687" s="39" t="s">
        <v>1598</v>
      </c>
      <c r="J687" s="40" t="s">
        <v>3465</v>
      </c>
    </row>
    <row r="688" spans="1:10" x14ac:dyDescent="0.25">
      <c r="A688" s="8" t="s">
        <v>719</v>
      </c>
      <c r="B688" s="46" t="str">
        <f>HYPERLINK(Table4[[#This Row],[Link]],Table4[[#This Row],[Pattern w/out Hyperlink]])</f>
        <v>Pivot</v>
      </c>
      <c r="C688" s="39">
        <f t="shared" si="10"/>
        <v>6</v>
      </c>
      <c r="D688" s="39" t="s">
        <v>27</v>
      </c>
      <c r="E688" s="39" t="s">
        <v>1467</v>
      </c>
      <c r="F688" s="16">
        <v>74</v>
      </c>
      <c r="G688" s="16"/>
      <c r="H688" s="15" t="s">
        <v>1375</v>
      </c>
      <c r="I688" s="39" t="s">
        <v>1598</v>
      </c>
      <c r="J688" s="40" t="s">
        <v>3465</v>
      </c>
    </row>
    <row r="689" spans="1:10" x14ac:dyDescent="0.25">
      <c r="A689" s="8" t="s">
        <v>729</v>
      </c>
      <c r="B689" s="42" t="str">
        <f>HYPERLINK(Table4[[#This Row],[Link]],Table4[[#This Row],[Pattern w/out Hyperlink]])</f>
        <v>Polished</v>
      </c>
      <c r="C689" s="39">
        <f t="shared" si="10"/>
        <v>6</v>
      </c>
      <c r="D689" s="39" t="s">
        <v>26</v>
      </c>
      <c r="E689" s="39" t="s">
        <v>1467</v>
      </c>
      <c r="F689" s="16">
        <v>67.5</v>
      </c>
      <c r="G689" s="16"/>
      <c r="H689" s="14" t="s">
        <v>1175</v>
      </c>
      <c r="I689" s="39" t="s">
        <v>1598</v>
      </c>
      <c r="J689" s="40" t="s">
        <v>3465</v>
      </c>
    </row>
    <row r="690" spans="1:10" x14ac:dyDescent="0.25">
      <c r="A690" s="8" t="s">
        <v>740</v>
      </c>
      <c r="B690" s="42" t="str">
        <f>HYPERLINK(Table4[[#This Row],[Link]],Table4[[#This Row],[Pattern w/out Hyperlink]])</f>
        <v>Prescription</v>
      </c>
      <c r="C690" s="39">
        <f t="shared" si="10"/>
        <v>6</v>
      </c>
      <c r="D690" s="39" t="s">
        <v>21</v>
      </c>
      <c r="E690" s="39" t="s">
        <v>1467</v>
      </c>
      <c r="F690" s="16">
        <v>69</v>
      </c>
      <c r="G690" s="16"/>
      <c r="H690" s="14" t="s">
        <v>2454</v>
      </c>
      <c r="I690" s="39" t="s">
        <v>1598</v>
      </c>
      <c r="J690" s="40" t="s">
        <v>3465</v>
      </c>
    </row>
    <row r="691" spans="1:10" x14ac:dyDescent="0.25">
      <c r="A691" s="8" t="s">
        <v>743</v>
      </c>
      <c r="B691" s="42" t="str">
        <f>HYPERLINK(Table4[[#This Row],[Link]],Table4[[#This Row],[Pattern w/out Hyperlink]])</f>
        <v>Printwork Epu</v>
      </c>
      <c r="C691" s="39">
        <f t="shared" si="10"/>
        <v>6</v>
      </c>
      <c r="D691" s="39" t="s">
        <v>28</v>
      </c>
      <c r="E691" s="39" t="s">
        <v>1467</v>
      </c>
      <c r="F691" s="16">
        <f>Table4[[#This Row],[USD Pricing]]*Exchange!$A$1</f>
        <v>71.399999999999991</v>
      </c>
      <c r="G691" s="16">
        <v>51</v>
      </c>
      <c r="H691" s="8" t="s">
        <v>6566</v>
      </c>
      <c r="I691" s="39" t="s">
        <v>0</v>
      </c>
      <c r="J691" s="40" t="s">
        <v>3501</v>
      </c>
    </row>
    <row r="692" spans="1:10" x14ac:dyDescent="0.25">
      <c r="A692" s="8" t="s">
        <v>1553</v>
      </c>
      <c r="B692" s="42" t="str">
        <f>HYPERLINK(Table4[[#This Row],[Link]],Table4[[#This Row],[Pattern w/out Hyperlink]])</f>
        <v>Promessa</v>
      </c>
      <c r="C692" s="39">
        <f t="shared" si="10"/>
        <v>6</v>
      </c>
      <c r="D692" s="39" t="s">
        <v>1546</v>
      </c>
      <c r="E692" s="39" t="s">
        <v>1467</v>
      </c>
      <c r="F692" s="16">
        <f>49.95*1.3+0.95</f>
        <v>65.885000000000005</v>
      </c>
      <c r="G692" s="16"/>
      <c r="H692" s="14" t="s">
        <v>1571</v>
      </c>
      <c r="I692" s="39" t="s">
        <v>1598</v>
      </c>
      <c r="J692" s="40" t="s">
        <v>3465</v>
      </c>
    </row>
    <row r="693" spans="1:10" x14ac:dyDescent="0.25">
      <c r="A693" s="8" t="s">
        <v>752</v>
      </c>
      <c r="B693" s="42" t="str">
        <f>HYPERLINK(Table4[[#This Row],[Link]],Table4[[#This Row],[Pattern w/out Hyperlink]])</f>
        <v>Pumice</v>
      </c>
      <c r="C693" s="39">
        <f t="shared" si="10"/>
        <v>6</v>
      </c>
      <c r="D693" s="39" t="s">
        <v>1546</v>
      </c>
      <c r="E693" s="39" t="s">
        <v>1467</v>
      </c>
      <c r="F693" s="16">
        <f>49.95*1.3+0.95</f>
        <v>65.885000000000005</v>
      </c>
      <c r="G693" s="16"/>
      <c r="H693" s="14" t="s">
        <v>1572</v>
      </c>
      <c r="I693" s="39" t="s">
        <v>1598</v>
      </c>
      <c r="J693" s="40" t="s">
        <v>3465</v>
      </c>
    </row>
    <row r="694" spans="1:10" x14ac:dyDescent="0.25">
      <c r="A694" s="8" t="s">
        <v>768</v>
      </c>
      <c r="B694" s="42" t="str">
        <f>HYPERLINK(Table4[[#This Row],[Link]],Table4[[#This Row],[Pattern w/out Hyperlink]])</f>
        <v>Raya</v>
      </c>
      <c r="C694" s="39">
        <f t="shared" si="10"/>
        <v>6</v>
      </c>
      <c r="D694" s="39" t="s">
        <v>22</v>
      </c>
      <c r="E694" s="39" t="s">
        <v>1467</v>
      </c>
      <c r="F694" s="16">
        <f>Table4[[#This Row],[USD Pricing]]*Exchange!$A$1</f>
        <v>74.13</v>
      </c>
      <c r="G694" s="16">
        <v>52.95</v>
      </c>
      <c r="H694" s="14" t="s">
        <v>1872</v>
      </c>
      <c r="I694" s="39" t="s">
        <v>0</v>
      </c>
      <c r="J694" s="40" t="s">
        <v>3477</v>
      </c>
    </row>
    <row r="695" spans="1:10" x14ac:dyDescent="0.25">
      <c r="A695" s="8" t="s">
        <v>771</v>
      </c>
      <c r="B695" s="42" t="str">
        <f>HYPERLINK(Table4[[#This Row],[Link]],Table4[[#This Row],[Pattern w/out Hyperlink]])</f>
        <v>Rebel</v>
      </c>
      <c r="C695" s="39">
        <f t="shared" si="10"/>
        <v>6</v>
      </c>
      <c r="D695" s="39" t="s">
        <v>21</v>
      </c>
      <c r="E695" s="39" t="s">
        <v>1467</v>
      </c>
      <c r="F695" s="16">
        <v>70</v>
      </c>
      <c r="G695" s="16"/>
      <c r="H695" s="14" t="s">
        <v>1272</v>
      </c>
      <c r="I695" s="39" t="s">
        <v>1598</v>
      </c>
      <c r="J695" s="40" t="s">
        <v>3473</v>
      </c>
    </row>
    <row r="696" spans="1:10" x14ac:dyDescent="0.25">
      <c r="A696" s="8" t="s">
        <v>1554</v>
      </c>
      <c r="B696" s="42" t="str">
        <f>HYPERLINK(Table4[[#This Row],[Link]],Table4[[#This Row],[Pattern w/out Hyperlink]])</f>
        <v>Reef Pro</v>
      </c>
      <c r="C696" s="39">
        <f t="shared" si="10"/>
        <v>6</v>
      </c>
      <c r="D696" s="39" t="s">
        <v>1546</v>
      </c>
      <c r="E696" s="39" t="s">
        <v>1467</v>
      </c>
      <c r="F696" s="16">
        <f>49.95*1.3+0.95</f>
        <v>65.885000000000005</v>
      </c>
      <c r="G696" s="16"/>
      <c r="H696" s="14" t="s">
        <v>1572</v>
      </c>
      <c r="I696" s="39" t="s">
        <v>1598</v>
      </c>
      <c r="J696" s="40" t="s">
        <v>3465</v>
      </c>
    </row>
    <row r="697" spans="1:10" x14ac:dyDescent="0.25">
      <c r="A697" s="8" t="s">
        <v>775</v>
      </c>
      <c r="B697" s="42" t="str">
        <f>HYPERLINK(Table4[[#This Row],[Link]],Table4[[#This Row],[Pattern w/out Hyperlink]])</f>
        <v>Rein II</v>
      </c>
      <c r="C697" s="39">
        <f t="shared" si="10"/>
        <v>6</v>
      </c>
      <c r="D697" s="39" t="s">
        <v>28</v>
      </c>
      <c r="E697" s="39" t="s">
        <v>1467</v>
      </c>
      <c r="F697" s="16">
        <f>Table4[[#This Row],[USD Pricing]]*Exchange!$A$1</f>
        <v>73.5</v>
      </c>
      <c r="G697" s="16">
        <v>52.5</v>
      </c>
      <c r="H697" s="8" t="s">
        <v>6567</v>
      </c>
      <c r="I697" s="39" t="s">
        <v>1598</v>
      </c>
      <c r="J697" s="40" t="s">
        <v>3500</v>
      </c>
    </row>
    <row r="698" spans="1:10" x14ac:dyDescent="0.25">
      <c r="A698" s="8" t="s">
        <v>3772</v>
      </c>
      <c r="B698" s="42" t="str">
        <f>HYPERLINK(Table4[[#This Row],[Link]],Table4[[#This Row],[Pattern w/out Hyperlink]])</f>
        <v>Rendezvous</v>
      </c>
      <c r="C698" s="39">
        <f t="shared" si="10"/>
        <v>6</v>
      </c>
      <c r="D698" s="39" t="s">
        <v>3628</v>
      </c>
      <c r="E698" s="39" t="s">
        <v>1467</v>
      </c>
      <c r="F698" s="16">
        <f>Table4[[#This Row],[USD Pricing]]*Exchange!$A$1</f>
        <v>74.199999999999989</v>
      </c>
      <c r="G698" s="16">
        <v>53</v>
      </c>
      <c r="H698" s="14" t="s">
        <v>3773</v>
      </c>
      <c r="I698" s="39" t="s">
        <v>0</v>
      </c>
      <c r="J698" s="40" t="s">
        <v>3465</v>
      </c>
    </row>
    <row r="699" spans="1:10" ht="28.5" x14ac:dyDescent="0.25">
      <c r="A699" s="8" t="s">
        <v>6568</v>
      </c>
      <c r="B699" s="42" t="str">
        <f>HYPERLINK(Table4[[#This Row],[Link]],Table4[[#This Row],[Pattern w/out Hyperlink]])</f>
        <v>Renew</v>
      </c>
      <c r="C699" s="39">
        <f t="shared" si="10"/>
        <v>6</v>
      </c>
      <c r="D699" s="39" t="s">
        <v>28</v>
      </c>
      <c r="E699" s="39" t="s">
        <v>1467</v>
      </c>
      <c r="F699" s="16">
        <f>Table4[[#This Row],[USD Pricing]]*Exchange!$A$1</f>
        <v>73.5</v>
      </c>
      <c r="G699" s="16">
        <v>52.5</v>
      </c>
      <c r="H699" s="14" t="s">
        <v>6569</v>
      </c>
      <c r="I699" s="39" t="s">
        <v>1598</v>
      </c>
      <c r="J699" s="40" t="s">
        <v>6570</v>
      </c>
    </row>
    <row r="700" spans="1:10" x14ac:dyDescent="0.25">
      <c r="A700" s="8" t="s">
        <v>784</v>
      </c>
      <c r="B700" s="46" t="str">
        <f>HYPERLINK(Table4[[#This Row],[Link]],Table4[[#This Row],[Pattern w/out Hyperlink]])</f>
        <v>Rider</v>
      </c>
      <c r="C700" s="39">
        <f t="shared" si="10"/>
        <v>6</v>
      </c>
      <c r="D700" s="39" t="s">
        <v>27</v>
      </c>
      <c r="E700" s="39" t="s">
        <v>1467</v>
      </c>
      <c r="F700" s="16">
        <v>72.75</v>
      </c>
      <c r="G700" s="16"/>
      <c r="H700" s="15" t="s">
        <v>1376</v>
      </c>
      <c r="I700" s="39" t="s">
        <v>1598</v>
      </c>
      <c r="J700" s="40" t="s">
        <v>3465</v>
      </c>
    </row>
    <row r="701" spans="1:10" x14ac:dyDescent="0.25">
      <c r="A701" s="8" t="s">
        <v>4301</v>
      </c>
      <c r="B701" s="42" t="str">
        <f>HYPERLINK(Table4[[#This Row],[Link]],Table4[[#This Row],[Pattern w/out Hyperlink]])</f>
        <v>Rove</v>
      </c>
      <c r="C701" s="39">
        <f t="shared" si="10"/>
        <v>6</v>
      </c>
      <c r="D701" s="39" t="s">
        <v>2680</v>
      </c>
      <c r="E701" s="39" t="s">
        <v>1467</v>
      </c>
      <c r="F701" s="16">
        <f>Table4[[#This Row],[USD Pricing]]*Exchange!$A$1</f>
        <v>69.929999999999993</v>
      </c>
      <c r="G701" s="16">
        <v>49.95</v>
      </c>
      <c r="H701" s="14" t="s">
        <v>7217</v>
      </c>
      <c r="I701" s="39" t="s">
        <v>0</v>
      </c>
      <c r="J701" s="40" t="s">
        <v>4243</v>
      </c>
    </row>
    <row r="702" spans="1:10" x14ac:dyDescent="0.25">
      <c r="A702" s="8" t="s">
        <v>808</v>
      </c>
      <c r="B702" s="42" t="str">
        <f>HYPERLINK(Table4[[#This Row],[Link]],Table4[[#This Row],[Pattern w/out Hyperlink]])</f>
        <v>Ryder</v>
      </c>
      <c r="C702" s="39">
        <f t="shared" si="10"/>
        <v>6</v>
      </c>
      <c r="D702" s="39" t="s">
        <v>21</v>
      </c>
      <c r="E702" s="39" t="s">
        <v>1467</v>
      </c>
      <c r="F702" s="16">
        <v>74</v>
      </c>
      <c r="G702" s="16"/>
      <c r="H702" s="14" t="s">
        <v>2464</v>
      </c>
      <c r="I702" s="39" t="s">
        <v>1598</v>
      </c>
      <c r="J702" s="40" t="s">
        <v>3465</v>
      </c>
    </row>
    <row r="703" spans="1:10" x14ac:dyDescent="0.25">
      <c r="A703" s="8" t="s">
        <v>815</v>
      </c>
      <c r="B703" s="42" t="str">
        <f>HYPERLINK(Table4[[#This Row],[Link]],Table4[[#This Row],[Pattern w/out Hyperlink]])</f>
        <v>Sandwashed</v>
      </c>
      <c r="C703" s="39">
        <f t="shared" si="10"/>
        <v>6</v>
      </c>
      <c r="D703" s="39" t="s">
        <v>21</v>
      </c>
      <c r="E703" s="39" t="s">
        <v>1467</v>
      </c>
      <c r="F703" s="16">
        <v>69</v>
      </c>
      <c r="G703" s="16"/>
      <c r="H703" s="14" t="s">
        <v>1273</v>
      </c>
      <c r="I703" s="39" t="s">
        <v>1598</v>
      </c>
      <c r="J703" s="40" t="s">
        <v>3465</v>
      </c>
    </row>
    <row r="704" spans="1:10" x14ac:dyDescent="0.25">
      <c r="A704" s="8" t="s">
        <v>2125</v>
      </c>
      <c r="B704" s="42" t="str">
        <f>HYPERLINK(Table4[[#This Row],[Link]],Table4[[#This Row],[Pattern w/out Hyperlink]])</f>
        <v>Sanya CV</v>
      </c>
      <c r="C704" s="39">
        <f t="shared" si="10"/>
        <v>6</v>
      </c>
      <c r="D704" s="39" t="s">
        <v>28</v>
      </c>
      <c r="E704" s="39" t="s">
        <v>1467</v>
      </c>
      <c r="F704" s="16">
        <f>Table4[[#This Row],[USD Pricing]]*Exchange!$A$1</f>
        <v>65.099999999999994</v>
      </c>
      <c r="G704" s="16">
        <v>46.5</v>
      </c>
      <c r="H704" s="8" t="s">
        <v>6573</v>
      </c>
      <c r="I704" s="39" t="s">
        <v>1598</v>
      </c>
      <c r="J704" s="40" t="s">
        <v>3477</v>
      </c>
    </row>
    <row r="705" spans="1:10" x14ac:dyDescent="0.25">
      <c r="A705" s="8" t="s">
        <v>2622</v>
      </c>
      <c r="B705" s="42" t="str">
        <f>HYPERLINK(Table4[[#This Row],[Link]],Table4[[#This Row],[Pattern w/out Hyperlink]])</f>
        <v>Savile</v>
      </c>
      <c r="C705" s="39">
        <f t="shared" si="10"/>
        <v>6</v>
      </c>
      <c r="D705" s="39" t="s">
        <v>2494</v>
      </c>
      <c r="E705" s="39" t="s">
        <v>1467</v>
      </c>
      <c r="F705" s="16">
        <f>Table4[[#This Row],[USD Pricing]]*Exchange!$A$1</f>
        <v>73.542000000000002</v>
      </c>
      <c r="G705" s="16">
        <v>52.53</v>
      </c>
      <c r="H705" s="14" t="s">
        <v>2623</v>
      </c>
      <c r="I705" s="39" t="s">
        <v>1598</v>
      </c>
      <c r="J705" s="40" t="s">
        <v>3465</v>
      </c>
    </row>
    <row r="706" spans="1:10" x14ac:dyDescent="0.25">
      <c r="A706" s="8" t="s">
        <v>8393</v>
      </c>
      <c r="B706" s="42" t="str">
        <f>HYPERLINK(Table4[[#This Row],[Link]],Table4[[#This Row],[Pattern w/out Hyperlink]])</f>
        <v>Script Unbacked</v>
      </c>
      <c r="C706" s="39">
        <f t="shared" ref="C706:C769" si="11">IF(F706&lt;=$L$1,$K$1,IF(AND(F706&gt;=$L$2,F706&lt;=$M$2),$K$2,IF(AND(F706&gt;=$L$3,F706&lt;=$M$3),$K$3,IF(AND(F706&gt;=$L$4,F706&lt;=$M$4),$K$4,IF(AND(F706&gt;=$L$5,F706&lt;=$M$5),$K$5,IF(AND(F706&gt;=$L$6,F706&lt;=$M$6),$K$6,IF(AND(F706&gt;=$L$7,F706&lt;=$M$7),$K$7,IF(AND(F706&gt;=$L$8,F706&lt;=$M$8),$K$8,IF(AND(F706&gt;$L$9,F706&lt;=$M$9),$K$9,IF(AND(F706&gt;=$L$10,F706&lt;=$M$10),$K$10,IF(AND(F706&gt;=$L$11,F706&lt;=$M$11),$K$11,IF(AND(F706&gt;=$L$12,F706&lt;=$M$12),$K$12,IF(AND(F706&gt;=$L$13,F706&lt;=$M$13),$K$13,IF(AND(F706&gt;=$L$14,F706&lt;=$M$14),$K$14,IF(AND(F706&gt;=$L$15,F706&lt;=$M$15),$K$15,IF(AND(F706&gt;=$L$16,F706&lt;=$M$16),$K$16,IF(AND(F706&gt;=$L$17,F706&lt;=$M$17),$K$17,IF(AND(F706&gt;=$L$18,F706&lt;=$M$18),$K$18,IF(AND(F706&gt;=$K$19,F706&gt;=$L$19),$M$19,IF(AND(F706&gt;=$L$19,F706&lt;=$M$19),$K$19,IF(AND(F706&gt;=$L$20,F706&lt;=$M$20),$K$20,IF(AND(F706&gt;=$L$21,F706&lt;=$M$21),$K$21,IF(AND(F706&gt;=$L$22,F706&lt;=$M$22),$K$22,IF(AND(F706&gt;=$L$23,F706&lt;=$M$23),$K$23,IF(AND(F706&gt;=$L$24,F706&lt;=$M$24),$K$24,IF(AND(F706&gt;=$L$25,F706&lt;=$M$25),$K$25,IF(AND(F706&gt;=$L$26,F706&lt;=$M$26),$K$26,IF(AND(F706&gt;=$L$27,F706&lt;=$M$27),$K$27,IF(AND(F706&gt;=$L$28,F706&lt;=$M$28),$K$28,IF(AND(F706&gt;=$L$29,F706&lt;=$M$29),$K$29))))))))))))))))))))))))))))))</f>
        <v>6</v>
      </c>
      <c r="D706" s="39" t="s">
        <v>2668</v>
      </c>
      <c r="E706" s="39" t="s">
        <v>1467</v>
      </c>
      <c r="F706" s="16">
        <v>67.75</v>
      </c>
      <c r="G706" s="16"/>
      <c r="H706" s="14" t="s">
        <v>8394</v>
      </c>
      <c r="I706" s="39" t="s">
        <v>0</v>
      </c>
      <c r="J706" s="39" t="s">
        <v>8395</v>
      </c>
    </row>
    <row r="707" spans="1:10" x14ac:dyDescent="0.25">
      <c r="A707" s="8" t="s">
        <v>836</v>
      </c>
      <c r="B707" s="42" t="str">
        <f>HYPERLINK(Table4[[#This Row],[Link]],Table4[[#This Row],[Pattern w/out Hyperlink]])</f>
        <v>Sharkskin</v>
      </c>
      <c r="C707" s="39">
        <f t="shared" si="11"/>
        <v>6</v>
      </c>
      <c r="D707" s="39" t="s">
        <v>21</v>
      </c>
      <c r="E707" s="39" t="s">
        <v>1467</v>
      </c>
      <c r="F707" s="16">
        <v>73</v>
      </c>
      <c r="G707" s="16"/>
      <c r="H707" s="14" t="s">
        <v>2471</v>
      </c>
      <c r="I707" s="39" t="s">
        <v>1598</v>
      </c>
      <c r="J707" s="40" t="s">
        <v>3465</v>
      </c>
    </row>
    <row r="708" spans="1:10" ht="28.5" x14ac:dyDescent="0.25">
      <c r="A708" s="8" t="s">
        <v>840</v>
      </c>
      <c r="B708" s="42" t="str">
        <f>HYPERLINK(Table4[[#This Row],[Link]],Table4[[#This Row],[Pattern w/out Hyperlink]])</f>
        <v>Shift</v>
      </c>
      <c r="C708" s="39">
        <f t="shared" si="11"/>
        <v>6</v>
      </c>
      <c r="D708" s="39" t="s">
        <v>24</v>
      </c>
      <c r="E708" s="39" t="s">
        <v>1467</v>
      </c>
      <c r="F708" s="16">
        <f>Table4[[#This Row],[USD Pricing]]*Exchange!$A$1</f>
        <v>67.13</v>
      </c>
      <c r="G708" s="16">
        <v>47.95</v>
      </c>
      <c r="H708" s="14" t="s">
        <v>7083</v>
      </c>
      <c r="I708" s="39" t="s">
        <v>0</v>
      </c>
      <c r="J708" s="40" t="s">
        <v>4030</v>
      </c>
    </row>
    <row r="709" spans="1:10" x14ac:dyDescent="0.25">
      <c r="A709" s="8" t="s">
        <v>1551</v>
      </c>
      <c r="B709" s="42" t="str">
        <f>HYPERLINK(Table4[[#This Row],[Link]],Table4[[#This Row],[Pattern w/out Hyperlink]])</f>
        <v>Spectra</v>
      </c>
      <c r="C709" s="39">
        <f t="shared" si="11"/>
        <v>6</v>
      </c>
      <c r="D709" s="39" t="s">
        <v>1546</v>
      </c>
      <c r="E709" s="39" t="s">
        <v>1467</v>
      </c>
      <c r="F709" s="16">
        <f>49.95*1.3+0.95</f>
        <v>65.885000000000005</v>
      </c>
      <c r="G709" s="16"/>
      <c r="H709" s="14" t="s">
        <v>1568</v>
      </c>
      <c r="I709" s="39" t="s">
        <v>1598</v>
      </c>
      <c r="J709" s="40" t="s">
        <v>3465</v>
      </c>
    </row>
    <row r="710" spans="1:10" x14ac:dyDescent="0.25">
      <c r="A710" s="8" t="s">
        <v>925</v>
      </c>
      <c r="B710" s="42" t="str">
        <f>HYPERLINK(Table4[[#This Row],[Link]],Table4[[#This Row],[Pattern w/out Hyperlink]])</f>
        <v>Stallion</v>
      </c>
      <c r="C710" s="39">
        <f t="shared" si="11"/>
        <v>6</v>
      </c>
      <c r="D710" s="39" t="s">
        <v>22</v>
      </c>
      <c r="E710" s="39" t="s">
        <v>1467</v>
      </c>
      <c r="F710" s="16">
        <f>Table4[[#This Row],[USD Pricing]]*Exchange!$A$1</f>
        <v>72.73</v>
      </c>
      <c r="G710" s="16">
        <v>51.95</v>
      </c>
      <c r="H710" s="14" t="s">
        <v>5087</v>
      </c>
      <c r="I710" s="39" t="s">
        <v>1598</v>
      </c>
      <c r="J710" s="40" t="s">
        <v>3467</v>
      </c>
    </row>
    <row r="711" spans="1:10" x14ac:dyDescent="0.25">
      <c r="A711" s="8" t="s">
        <v>2477</v>
      </c>
      <c r="B711" s="42" t="str">
        <f>HYPERLINK(Table4[[#This Row],[Link]],Table4[[#This Row],[Pattern w/out Hyperlink]])</f>
        <v>Steed</v>
      </c>
      <c r="C711" s="39">
        <f t="shared" si="11"/>
        <v>6</v>
      </c>
      <c r="D711" s="39" t="s">
        <v>21</v>
      </c>
      <c r="E711" s="39" t="s">
        <v>1467</v>
      </c>
      <c r="F711" s="16">
        <v>67</v>
      </c>
      <c r="G711" s="16"/>
      <c r="H711" s="14" t="s">
        <v>2478</v>
      </c>
      <c r="I711" s="39" t="s">
        <v>1598</v>
      </c>
      <c r="J711" s="40" t="s">
        <v>3472</v>
      </c>
    </row>
    <row r="712" spans="1:10" x14ac:dyDescent="0.25">
      <c r="A712" s="8" t="s">
        <v>2710</v>
      </c>
      <c r="B712" s="42" t="str">
        <f>HYPERLINK(Table4[[#This Row],[Link]],Table4[[#This Row],[Pattern w/out Hyperlink]])</f>
        <v>Stipple</v>
      </c>
      <c r="C712" s="39">
        <f t="shared" si="11"/>
        <v>6</v>
      </c>
      <c r="D712" s="39" t="s">
        <v>2680</v>
      </c>
      <c r="E712" s="39" t="s">
        <v>1467</v>
      </c>
      <c r="F712" s="16">
        <f>Table4[[#This Row],[USD Pricing]]*Exchange!$A$1</f>
        <v>69.929999999999993</v>
      </c>
      <c r="G712" s="16">
        <v>49.95</v>
      </c>
      <c r="H712" s="14" t="s">
        <v>7227</v>
      </c>
      <c r="I712" s="39" t="s">
        <v>1598</v>
      </c>
      <c r="J712" s="40" t="s">
        <v>3465</v>
      </c>
    </row>
    <row r="713" spans="1:10" x14ac:dyDescent="0.25">
      <c r="A713" s="8" t="s">
        <v>948</v>
      </c>
      <c r="B713" s="42" t="str">
        <f>HYPERLINK(Table4[[#This Row],[Link]],Table4[[#This Row],[Pattern w/out Hyperlink]])</f>
        <v>Summit</v>
      </c>
      <c r="C713" s="39">
        <f t="shared" si="11"/>
        <v>6</v>
      </c>
      <c r="D713" s="39" t="s">
        <v>1546</v>
      </c>
      <c r="E713" s="39" t="s">
        <v>1467</v>
      </c>
      <c r="F713" s="16">
        <f>49.95*1.3+0.95</f>
        <v>65.885000000000005</v>
      </c>
      <c r="G713" s="16"/>
      <c r="H713" s="14" t="s">
        <v>1586</v>
      </c>
      <c r="I713" s="39" t="s">
        <v>1598</v>
      </c>
      <c r="J713" s="40" t="s">
        <v>3465</v>
      </c>
    </row>
    <row r="714" spans="1:10" x14ac:dyDescent="0.25">
      <c r="A714" s="8" t="s">
        <v>1913</v>
      </c>
      <c r="B714" s="46" t="str">
        <f>HYPERLINK(Table4[[#This Row],[Link]],Table4[[#This Row],[Pattern w/out Hyperlink]])</f>
        <v>Terra</v>
      </c>
      <c r="C714" s="39">
        <f t="shared" si="11"/>
        <v>6</v>
      </c>
      <c r="D714" s="39" t="s">
        <v>27</v>
      </c>
      <c r="E714" s="39" t="s">
        <v>1467</v>
      </c>
      <c r="F714" s="16">
        <v>74</v>
      </c>
      <c r="G714" s="16"/>
      <c r="H714" s="15" t="s">
        <v>1914</v>
      </c>
      <c r="I714" s="39" t="s">
        <v>1598</v>
      </c>
      <c r="J714" s="40" t="s">
        <v>3465</v>
      </c>
    </row>
    <row r="715" spans="1:10" x14ac:dyDescent="0.25">
      <c r="A715" s="8" t="s">
        <v>6624</v>
      </c>
      <c r="B715" s="42" t="str">
        <f>HYPERLINK(Table4[[#This Row],[Link]],Table4[[#This Row],[Pattern w/out Hyperlink]])</f>
        <v>Textura CV</v>
      </c>
      <c r="C715" s="39">
        <f t="shared" si="11"/>
        <v>6</v>
      </c>
      <c r="D715" s="39" t="s">
        <v>28</v>
      </c>
      <c r="E715" s="39" t="s">
        <v>1467</v>
      </c>
      <c r="F715" s="16">
        <f>Table4[[#This Row],[USD Pricing]]*Exchange!$A$1</f>
        <v>69.3</v>
      </c>
      <c r="G715" s="16">
        <v>49.5</v>
      </c>
      <c r="H715" s="14" t="s">
        <v>6625</v>
      </c>
      <c r="I715" s="39" t="s">
        <v>1598</v>
      </c>
      <c r="J715" s="39" t="s">
        <v>3948</v>
      </c>
    </row>
    <row r="716" spans="1:10" x14ac:dyDescent="0.25">
      <c r="A716" s="8" t="s">
        <v>4314</v>
      </c>
      <c r="B716" s="42" t="str">
        <f>HYPERLINK(Table4[[#This Row],[Link]],Table4[[#This Row],[Pattern w/out Hyperlink]])</f>
        <v>Threads</v>
      </c>
      <c r="C716" s="39">
        <f t="shared" si="11"/>
        <v>6</v>
      </c>
      <c r="D716" s="39" t="s">
        <v>26</v>
      </c>
      <c r="E716" s="39" t="s">
        <v>1467</v>
      </c>
      <c r="F716" s="16">
        <v>74.25</v>
      </c>
      <c r="G716" s="16"/>
      <c r="H716" s="14" t="s">
        <v>7745</v>
      </c>
      <c r="I716" s="39" t="s">
        <v>0</v>
      </c>
      <c r="J716" s="39" t="s">
        <v>3468</v>
      </c>
    </row>
    <row r="717" spans="1:10" x14ac:dyDescent="0.25">
      <c r="A717" s="8" t="s">
        <v>1491</v>
      </c>
      <c r="B717" s="42" t="str">
        <f>HYPERLINK(Table4[[#This Row],[Link]],Table4[[#This Row],[Pattern w/out Hyperlink]])</f>
        <v>Token</v>
      </c>
      <c r="C717" s="39">
        <f t="shared" si="11"/>
        <v>6</v>
      </c>
      <c r="D717" s="39" t="s">
        <v>1469</v>
      </c>
      <c r="E717" s="39" t="s">
        <v>1467</v>
      </c>
      <c r="F717" s="16">
        <v>72</v>
      </c>
      <c r="G717" s="16"/>
      <c r="H717" s="14" t="s">
        <v>1523</v>
      </c>
      <c r="I717" s="39" t="s">
        <v>1598</v>
      </c>
      <c r="J717" s="40" t="s">
        <v>3500</v>
      </c>
    </row>
    <row r="718" spans="1:10" x14ac:dyDescent="0.25">
      <c r="A718" s="8" t="s">
        <v>1555</v>
      </c>
      <c r="B718" s="42" t="str">
        <f>HYPERLINK(Table4[[#This Row],[Link]],Table4[[#This Row],[Pattern w/out Hyperlink]])</f>
        <v>Tottori</v>
      </c>
      <c r="C718" s="39">
        <f t="shared" si="11"/>
        <v>6</v>
      </c>
      <c r="D718" s="39" t="s">
        <v>1546</v>
      </c>
      <c r="E718" s="39" t="s">
        <v>1467</v>
      </c>
      <c r="F718" s="16">
        <f>49.95*1.3+0.95</f>
        <v>65.885000000000005</v>
      </c>
      <c r="G718" s="16"/>
      <c r="H718" s="14" t="s">
        <v>1573</v>
      </c>
      <c r="I718" s="39" t="s">
        <v>1598</v>
      </c>
      <c r="J718" s="40" t="s">
        <v>3465</v>
      </c>
    </row>
    <row r="719" spans="1:10" x14ac:dyDescent="0.25">
      <c r="A719" s="8" t="s">
        <v>2116</v>
      </c>
      <c r="B719" s="42" t="str">
        <f>HYPERLINK(Table4[[#This Row],[Link]],Table4[[#This Row],[Pattern w/out Hyperlink]])</f>
        <v>Tribeca CV</v>
      </c>
      <c r="C719" s="39">
        <f t="shared" si="11"/>
        <v>6</v>
      </c>
      <c r="D719" s="39" t="s">
        <v>28</v>
      </c>
      <c r="E719" s="39" t="s">
        <v>1467</v>
      </c>
      <c r="F719" s="16">
        <f>Table4[[#This Row],[USD Pricing]]*Exchange!$A$1</f>
        <v>68.599999999999994</v>
      </c>
      <c r="G719" s="16">
        <v>49</v>
      </c>
      <c r="H719" s="8" t="s">
        <v>6627</v>
      </c>
      <c r="I719" s="39" t="s">
        <v>1598</v>
      </c>
      <c r="J719" s="40" t="s">
        <v>3477</v>
      </c>
    </row>
    <row r="720" spans="1:10" ht="28.5" x14ac:dyDescent="0.25">
      <c r="A720" s="8" t="s">
        <v>3129</v>
      </c>
      <c r="B720" s="42" t="str">
        <f>HYPERLINK(Table4[[#This Row],[Link]],Table4[[#This Row],[Pattern w/out Hyperlink]])</f>
        <v>Truss</v>
      </c>
      <c r="C720" s="39">
        <f t="shared" si="11"/>
        <v>6</v>
      </c>
      <c r="D720" s="39" t="s">
        <v>24</v>
      </c>
      <c r="E720" s="39" t="s">
        <v>1467</v>
      </c>
      <c r="F720" s="16">
        <f>Table4[[#This Row],[USD Pricing]]*Exchange!$A$1</f>
        <v>67.83</v>
      </c>
      <c r="G720" s="16">
        <v>48.45</v>
      </c>
      <c r="H720" s="14" t="s">
        <v>7091</v>
      </c>
      <c r="I720" s="39" t="s">
        <v>0</v>
      </c>
      <c r="J720" s="40" t="s">
        <v>4039</v>
      </c>
    </row>
    <row r="721" spans="1:10" x14ac:dyDescent="0.25">
      <c r="A721" s="8" t="s">
        <v>3950</v>
      </c>
      <c r="B721" s="42" t="str">
        <f>HYPERLINK(Table4[[#This Row],[Link]],Table4[[#This Row],[Pattern w/out Hyperlink]])</f>
        <v>Twill Epu</v>
      </c>
      <c r="C721" s="39">
        <f t="shared" si="11"/>
        <v>6</v>
      </c>
      <c r="D721" s="39" t="s">
        <v>28</v>
      </c>
      <c r="E721" s="39" t="s">
        <v>1467</v>
      </c>
      <c r="F721" s="16">
        <f>Table4[[#This Row],[USD Pricing]]*Exchange!$A$1</f>
        <v>73.5</v>
      </c>
      <c r="G721" s="16">
        <v>52.5</v>
      </c>
      <c r="H721" s="8" t="s">
        <v>6628</v>
      </c>
      <c r="I721" s="39" t="s">
        <v>0</v>
      </c>
      <c r="J721" s="40" t="s">
        <v>3501</v>
      </c>
    </row>
    <row r="722" spans="1:10" x14ac:dyDescent="0.25">
      <c r="A722" s="8" t="s">
        <v>8717</v>
      </c>
      <c r="B722" s="42" t="str">
        <f>HYPERLINK(Table4[[#This Row],[Link]],Table4[[#This Row],[Pattern w/out Hyperlink]])</f>
        <v>Ultra Durable</v>
      </c>
      <c r="C722" s="39">
        <f t="shared" si="11"/>
        <v>6</v>
      </c>
      <c r="D722" s="39" t="s">
        <v>8491</v>
      </c>
      <c r="E722" s="39" t="s">
        <v>1467</v>
      </c>
      <c r="F722" s="16">
        <v>66</v>
      </c>
      <c r="G722" s="16"/>
      <c r="H722" s="14" t="s">
        <v>8718</v>
      </c>
      <c r="I722" s="39" t="s">
        <v>1598</v>
      </c>
      <c r="J722" s="39" t="s">
        <v>3468</v>
      </c>
    </row>
    <row r="723" spans="1:10" x14ac:dyDescent="0.25">
      <c r="A723" s="8" t="s">
        <v>1556</v>
      </c>
      <c r="B723" s="42" t="str">
        <f>HYPERLINK(Table4[[#This Row],[Link]],Table4[[#This Row],[Pattern w/out Hyperlink]])</f>
        <v>Ultraleather</v>
      </c>
      <c r="C723" s="39">
        <f t="shared" si="11"/>
        <v>6</v>
      </c>
      <c r="D723" s="39" t="s">
        <v>1546</v>
      </c>
      <c r="E723" s="39" t="s">
        <v>1467</v>
      </c>
      <c r="F723" s="16">
        <f>49.95*1.3+0.95</f>
        <v>65.885000000000005</v>
      </c>
      <c r="G723" s="16"/>
      <c r="H723" s="14" t="s">
        <v>1574</v>
      </c>
      <c r="I723" s="39" t="s">
        <v>1598</v>
      </c>
      <c r="J723" s="40" t="s">
        <v>3465</v>
      </c>
    </row>
    <row r="724" spans="1:10" x14ac:dyDescent="0.25">
      <c r="A724" s="8" t="s">
        <v>1557</v>
      </c>
      <c r="B724" s="42" t="str">
        <f>HYPERLINK(Table4[[#This Row],[Link]],Table4[[#This Row],[Pattern w/out Hyperlink]])</f>
        <v>Ultraleather Pro</v>
      </c>
      <c r="C724" s="39">
        <f t="shared" si="11"/>
        <v>6</v>
      </c>
      <c r="D724" s="39" t="s">
        <v>1546</v>
      </c>
      <c r="E724" s="39" t="s">
        <v>1467</v>
      </c>
      <c r="F724" s="16">
        <f>49.95*1.3+0.95</f>
        <v>65.885000000000005</v>
      </c>
      <c r="G724" s="16"/>
      <c r="H724" s="14" t="s">
        <v>1575</v>
      </c>
      <c r="I724" s="39" t="s">
        <v>1598</v>
      </c>
      <c r="J724" s="40" t="s">
        <v>3465</v>
      </c>
    </row>
    <row r="725" spans="1:10" ht="28.5" x14ac:dyDescent="0.25">
      <c r="A725" s="8" t="s">
        <v>4319</v>
      </c>
      <c r="B725" s="42" t="str">
        <f>HYPERLINK(Table4[[#This Row],[Link]],Table4[[#This Row],[Pattern w/out Hyperlink]])</f>
        <v>Unraveled</v>
      </c>
      <c r="C725" s="39">
        <f t="shared" si="11"/>
        <v>6</v>
      </c>
      <c r="D725" s="39" t="s">
        <v>2680</v>
      </c>
      <c r="E725" s="39" t="s">
        <v>1467</v>
      </c>
      <c r="F725" s="16">
        <f>Table4[[#This Row],[USD Pricing]]*Exchange!$A$1</f>
        <v>69.3</v>
      </c>
      <c r="G725" s="16">
        <v>49.5</v>
      </c>
      <c r="H725" s="14" t="s">
        <v>7246</v>
      </c>
      <c r="I725" s="39" t="s">
        <v>0</v>
      </c>
      <c r="J725" s="40" t="s">
        <v>4320</v>
      </c>
    </row>
    <row r="726" spans="1:10" x14ac:dyDescent="0.25">
      <c r="A726" s="8" t="s">
        <v>2115</v>
      </c>
      <c r="B726" s="42" t="str">
        <f>HYPERLINK(Table4[[#This Row],[Link]],Table4[[#This Row],[Pattern w/out Hyperlink]])</f>
        <v>Vanguard CV</v>
      </c>
      <c r="C726" s="39">
        <f t="shared" si="11"/>
        <v>6</v>
      </c>
      <c r="D726" s="39" t="s">
        <v>28</v>
      </c>
      <c r="E726" s="39" t="s">
        <v>1467</v>
      </c>
      <c r="F726" s="16">
        <f>Table4[[#This Row],[USD Pricing]]*Exchange!$A$1</f>
        <v>68.599999999999994</v>
      </c>
      <c r="G726" s="16">
        <v>49</v>
      </c>
      <c r="H726" s="8" t="s">
        <v>6629</v>
      </c>
      <c r="I726" s="39" t="s">
        <v>1598</v>
      </c>
      <c r="J726" s="40" t="s">
        <v>3477</v>
      </c>
    </row>
    <row r="727" spans="1:10" x14ac:dyDescent="0.25">
      <c r="A727" s="8" t="s">
        <v>1024</v>
      </c>
      <c r="B727" s="46" t="str">
        <f>HYPERLINK(Table4[[#This Row],[Link]],Table4[[#This Row],[Pattern w/out Hyperlink]])</f>
        <v>Vero</v>
      </c>
      <c r="C727" s="39">
        <f t="shared" si="11"/>
        <v>6</v>
      </c>
      <c r="D727" s="39" t="s">
        <v>27</v>
      </c>
      <c r="E727" s="39" t="s">
        <v>1467</v>
      </c>
      <c r="F727" s="16">
        <v>74</v>
      </c>
      <c r="G727" s="16"/>
      <c r="H727" s="15" t="s">
        <v>1379</v>
      </c>
      <c r="I727" s="39" t="s">
        <v>1598</v>
      </c>
      <c r="J727" s="40" t="s">
        <v>3465</v>
      </c>
    </row>
    <row r="728" spans="1:10" x14ac:dyDescent="0.25">
      <c r="A728" s="8" t="s">
        <v>8452</v>
      </c>
      <c r="B728" s="42" t="str">
        <f>HYPERLINK(Table4[[#This Row],[Link]],Table4[[#This Row],[Pattern w/out Hyperlink]])</f>
        <v>Vibe II</v>
      </c>
      <c r="C728" s="39">
        <f t="shared" si="11"/>
        <v>6</v>
      </c>
      <c r="D728" s="39" t="s">
        <v>2668</v>
      </c>
      <c r="E728" s="39" t="s">
        <v>1467</v>
      </c>
      <c r="F728" s="16">
        <v>65.5</v>
      </c>
      <c r="G728" s="16"/>
      <c r="H728" s="14" t="s">
        <v>8453</v>
      </c>
      <c r="I728" s="39" t="s">
        <v>1598</v>
      </c>
      <c r="J728" s="39" t="s">
        <v>7791</v>
      </c>
    </row>
    <row r="729" spans="1:10" x14ac:dyDescent="0.25">
      <c r="A729" s="8" t="s">
        <v>6905</v>
      </c>
      <c r="B729" s="42" t="str">
        <f>HYPERLINK(Table4[[#This Row],[Link]],Table4[[#This Row],[Pattern w/out Hyperlink]])</f>
        <v>Vitality Uph</v>
      </c>
      <c r="C729" s="39">
        <f t="shared" si="11"/>
        <v>6</v>
      </c>
      <c r="D729" s="39" t="s">
        <v>28</v>
      </c>
      <c r="E729" s="39" t="s">
        <v>1467</v>
      </c>
      <c r="F729" s="16">
        <f>Table4[[#This Row],[USD Pricing]]*Exchange!$A$1</f>
        <v>66.149999999999991</v>
      </c>
      <c r="G729" s="16">
        <v>47.25</v>
      </c>
      <c r="H729" s="14" t="s">
        <v>6906</v>
      </c>
      <c r="I729" s="39" t="s">
        <v>0</v>
      </c>
      <c r="J729" s="39" t="s">
        <v>3468</v>
      </c>
    </row>
    <row r="730" spans="1:10" x14ac:dyDescent="0.25">
      <c r="A730" s="8" t="s">
        <v>1034</v>
      </c>
      <c r="B730" s="42" t="str">
        <f>HYPERLINK(Table4[[#This Row],[Link]],Table4[[#This Row],[Pattern w/out Hyperlink]])</f>
        <v>Voltage</v>
      </c>
      <c r="C730" s="39">
        <f t="shared" si="11"/>
        <v>6</v>
      </c>
      <c r="D730" s="39" t="s">
        <v>3628</v>
      </c>
      <c r="E730" s="39" t="s">
        <v>1467</v>
      </c>
      <c r="F730" s="16">
        <f>Table4[[#This Row],[USD Pricing]]*Exchange!$A$1</f>
        <v>72.8</v>
      </c>
      <c r="G730" s="16">
        <v>52</v>
      </c>
      <c r="H730" s="14" t="s">
        <v>3816</v>
      </c>
      <c r="I730" s="39" t="s">
        <v>0</v>
      </c>
      <c r="J730" s="40" t="s">
        <v>3465</v>
      </c>
    </row>
    <row r="731" spans="1:10" x14ac:dyDescent="0.25">
      <c r="A731" s="8" t="s">
        <v>1050</v>
      </c>
      <c r="B731" s="42" t="str">
        <f>HYPERLINK(Table4[[#This Row],[Link]],Table4[[#This Row],[Pattern w/out Hyperlink]])</f>
        <v>Whit Epu</v>
      </c>
      <c r="C731" s="39">
        <f t="shared" si="11"/>
        <v>6</v>
      </c>
      <c r="D731" s="39" t="s">
        <v>28</v>
      </c>
      <c r="E731" s="39" t="s">
        <v>1467</v>
      </c>
      <c r="F731" s="16">
        <f>Table4[[#This Row],[USD Pricing]]*Exchange!$A$1</f>
        <v>73.5</v>
      </c>
      <c r="G731" s="16">
        <v>52.5</v>
      </c>
      <c r="H731" s="8" t="s">
        <v>6633</v>
      </c>
      <c r="I731" s="39" t="s">
        <v>1598</v>
      </c>
      <c r="J731" s="40" t="s">
        <v>3501</v>
      </c>
    </row>
    <row r="732" spans="1:10" x14ac:dyDescent="0.25">
      <c r="A732" s="8" t="s">
        <v>5037</v>
      </c>
      <c r="B732" s="42" t="str">
        <f>HYPERLINK(Table4[[#This Row],[Link]],Table4[[#This Row],[Pattern w/out Hyperlink]])</f>
        <v>Whitehall</v>
      </c>
      <c r="C732" s="39">
        <f t="shared" si="11"/>
        <v>6</v>
      </c>
      <c r="D732" s="39" t="s">
        <v>21</v>
      </c>
      <c r="E732" s="39" t="s">
        <v>1467</v>
      </c>
      <c r="F732" s="16">
        <v>73</v>
      </c>
      <c r="G732" s="16"/>
      <c r="H732" s="14" t="s">
        <v>5038</v>
      </c>
      <c r="I732" s="39" t="s">
        <v>0</v>
      </c>
      <c r="J732" s="40" t="s">
        <v>3468</v>
      </c>
    </row>
    <row r="733" spans="1:10" x14ac:dyDescent="0.25">
      <c r="A733" s="8" t="s">
        <v>3461</v>
      </c>
      <c r="B733" s="42" t="str">
        <f>HYPERLINK(Table4[[#This Row],[Link]],Table4[[#This Row],[Pattern w/out Hyperlink]])</f>
        <v>Wicker | Wicker 2.0</v>
      </c>
      <c r="C733" s="39">
        <f t="shared" si="11"/>
        <v>6</v>
      </c>
      <c r="D733" s="39" t="s">
        <v>22</v>
      </c>
      <c r="E733" s="39" t="s">
        <v>1467</v>
      </c>
      <c r="F733" s="16">
        <f>Table4[[#This Row],[USD Pricing]]*Exchange!$A$1</f>
        <v>74.13</v>
      </c>
      <c r="G733" s="16">
        <v>52.95</v>
      </c>
      <c r="H733" s="14" t="s">
        <v>1908</v>
      </c>
      <c r="I733" s="39" t="s">
        <v>0</v>
      </c>
      <c r="J733" s="40" t="s">
        <v>3477</v>
      </c>
    </row>
    <row r="734" spans="1:10" x14ac:dyDescent="0.25">
      <c r="A734" s="8" t="s">
        <v>8464</v>
      </c>
      <c r="B734" s="42" t="str">
        <f>HYPERLINK(Table4[[#This Row],[Link]],Table4[[#This Row],[Pattern w/out Hyperlink]])</f>
        <v>Winnow</v>
      </c>
      <c r="C734" s="39">
        <f t="shared" si="11"/>
        <v>6</v>
      </c>
      <c r="D734" s="39" t="s">
        <v>2668</v>
      </c>
      <c r="E734" s="39" t="s">
        <v>1467</v>
      </c>
      <c r="F734" s="16">
        <v>67.75</v>
      </c>
      <c r="G734" s="16"/>
      <c r="H734" s="14" t="s">
        <v>8465</v>
      </c>
      <c r="I734" s="39" t="s">
        <v>0</v>
      </c>
      <c r="J734" s="39" t="s">
        <v>7791</v>
      </c>
    </row>
    <row r="735" spans="1:10" x14ac:dyDescent="0.25">
      <c r="A735" s="8" t="s">
        <v>1056</v>
      </c>
      <c r="B735" s="42" t="str">
        <f>HYPERLINK(Table4[[#This Row],[Link]],Table4[[#This Row],[Pattern w/out Hyperlink]])</f>
        <v>Wired</v>
      </c>
      <c r="C735" s="39">
        <f t="shared" si="11"/>
        <v>6</v>
      </c>
      <c r="D735" s="39" t="s">
        <v>1546</v>
      </c>
      <c r="E735" s="39" t="s">
        <v>1467</v>
      </c>
      <c r="F735" s="16">
        <f>49.95*1.3+0.95</f>
        <v>65.885000000000005</v>
      </c>
      <c r="G735" s="16"/>
      <c r="H735" s="14" t="s">
        <v>1581</v>
      </c>
      <c r="I735" s="39" t="s">
        <v>0</v>
      </c>
      <c r="J735" s="40" t="s">
        <v>3465</v>
      </c>
    </row>
    <row r="736" spans="1:10" x14ac:dyDescent="0.25">
      <c r="A736" s="8" t="s">
        <v>8483</v>
      </c>
      <c r="B736" s="42" t="str">
        <f>HYPERLINK(Table4[[#This Row],[Link]],Table4[[#This Row],[Pattern w/out Hyperlink]])</f>
        <v>Witzel CV</v>
      </c>
      <c r="C736" s="39">
        <f t="shared" si="11"/>
        <v>6</v>
      </c>
      <c r="D736" s="39" t="s">
        <v>28</v>
      </c>
      <c r="E736" s="39" t="s">
        <v>1467</v>
      </c>
      <c r="F736" s="16">
        <f>Table4[[#This Row],[USD Pricing]]*Exchange!$A$1</f>
        <v>68.599999999999994</v>
      </c>
      <c r="G736" s="16">
        <v>49</v>
      </c>
      <c r="H736" s="14" t="s">
        <v>8484</v>
      </c>
      <c r="I736" s="39" t="s">
        <v>1598</v>
      </c>
      <c r="J736" s="39" t="s">
        <v>3675</v>
      </c>
    </row>
    <row r="737" spans="1:10" x14ac:dyDescent="0.25">
      <c r="A737" s="8" t="s">
        <v>1060</v>
      </c>
      <c r="B737" s="42" t="str">
        <f>HYPERLINK(Table4[[#This Row],[Link]],Table4[[#This Row],[Pattern w/out Hyperlink]])</f>
        <v>Worsted</v>
      </c>
      <c r="C737" s="39">
        <f t="shared" si="11"/>
        <v>6</v>
      </c>
      <c r="D737" s="39" t="s">
        <v>21</v>
      </c>
      <c r="E737" s="39" t="s">
        <v>1467</v>
      </c>
      <c r="F737" s="16">
        <v>68</v>
      </c>
      <c r="G737" s="16"/>
      <c r="H737" s="14" t="s">
        <v>2493</v>
      </c>
      <c r="I737" s="39" t="s">
        <v>0</v>
      </c>
      <c r="J737" s="40" t="s">
        <v>3468</v>
      </c>
    </row>
    <row r="738" spans="1:10" ht="42.75" x14ac:dyDescent="0.25">
      <c r="A738" s="8" t="s">
        <v>1067</v>
      </c>
      <c r="B738" s="42" t="str">
        <f>HYPERLINK(Table4[[#This Row],[Link]],Table4[[#This Row],[Pattern w/out Hyperlink]])</f>
        <v>Zen</v>
      </c>
      <c r="C738" s="39">
        <f t="shared" si="11"/>
        <v>6</v>
      </c>
      <c r="D738" s="39" t="s">
        <v>24</v>
      </c>
      <c r="E738" s="39" t="s">
        <v>1467</v>
      </c>
      <c r="F738" s="16">
        <f>Table4[[#This Row],[USD Pricing]]*Exchange!$A$1</f>
        <v>71.33</v>
      </c>
      <c r="G738" s="16">
        <v>50.95</v>
      </c>
      <c r="H738" s="14" t="s">
        <v>2094</v>
      </c>
      <c r="I738" s="39" t="s">
        <v>0</v>
      </c>
      <c r="J738" s="40" t="s">
        <v>3499</v>
      </c>
    </row>
    <row r="739" spans="1:10" x14ac:dyDescent="0.25">
      <c r="A739" s="8" t="s">
        <v>5</v>
      </c>
      <c r="B739" s="42" t="str">
        <f>HYPERLINK(Table4[[#This Row],[Link]],Table4[[#This Row],[Pattern w/out Hyperlink]])</f>
        <v>Aberdeen</v>
      </c>
      <c r="C739" s="39">
        <f t="shared" si="11"/>
        <v>7</v>
      </c>
      <c r="D739" s="39" t="s">
        <v>26</v>
      </c>
      <c r="E739" s="39" t="s">
        <v>1467</v>
      </c>
      <c r="F739" s="16">
        <v>83.25</v>
      </c>
      <c r="G739" s="16"/>
      <c r="H739" s="14" t="s">
        <v>1135</v>
      </c>
      <c r="I739" s="39" t="s">
        <v>0</v>
      </c>
      <c r="J739" s="40" t="s">
        <v>3500</v>
      </c>
    </row>
    <row r="740" spans="1:10" x14ac:dyDescent="0.25">
      <c r="A740" s="8" t="s">
        <v>42</v>
      </c>
      <c r="B740" s="42" t="str">
        <f>HYPERLINK(Table4[[#This Row],[Link]],Table4[[#This Row],[Pattern w/out Hyperlink]])</f>
        <v>Anemone</v>
      </c>
      <c r="C740" s="39">
        <f t="shared" si="11"/>
        <v>7</v>
      </c>
      <c r="D740" s="39" t="s">
        <v>21</v>
      </c>
      <c r="E740" s="39" t="s">
        <v>1467</v>
      </c>
      <c r="F740" s="16">
        <v>80</v>
      </c>
      <c r="G740" s="16"/>
      <c r="H740" s="14" t="s">
        <v>1243</v>
      </c>
      <c r="I740" s="39" t="s">
        <v>0</v>
      </c>
      <c r="J740" s="40" t="s">
        <v>3468</v>
      </c>
    </row>
    <row r="741" spans="1:10" x14ac:dyDescent="0.25">
      <c r="A741" s="8" t="s">
        <v>2097</v>
      </c>
      <c r="B741" s="42" t="str">
        <f>HYPERLINK(Table4[[#This Row],[Link]],Table4[[#This Row],[Pattern w/out Hyperlink]])</f>
        <v>Anthology CV</v>
      </c>
      <c r="C741" s="39">
        <f t="shared" si="11"/>
        <v>7</v>
      </c>
      <c r="D741" s="39" t="s">
        <v>28</v>
      </c>
      <c r="E741" s="39" t="s">
        <v>1467</v>
      </c>
      <c r="F741" s="16">
        <f>Table4[[#This Row],[USD Pricing]]*Exchange!$A$1</f>
        <v>77.699999999999989</v>
      </c>
      <c r="G741" s="16">
        <v>55.5</v>
      </c>
      <c r="H741" s="8" t="s">
        <v>6520</v>
      </c>
      <c r="I741" s="39" t="s">
        <v>0</v>
      </c>
      <c r="J741" s="40" t="s">
        <v>3477</v>
      </c>
    </row>
    <row r="742" spans="1:10" ht="28.5" x14ac:dyDescent="0.25">
      <c r="A742" s="8" t="s">
        <v>51</v>
      </c>
      <c r="B742" s="42" t="str">
        <f>HYPERLINK(Table4[[#This Row],[Link]],Table4[[#This Row],[Pattern w/out Hyperlink]])</f>
        <v>Apollo Silicone</v>
      </c>
      <c r="C742" s="39">
        <f t="shared" si="11"/>
        <v>7</v>
      </c>
      <c r="D742" s="39" t="s">
        <v>24</v>
      </c>
      <c r="E742" s="39" t="s">
        <v>1467</v>
      </c>
      <c r="F742" s="16">
        <f>Table4[[#This Row],[USD Pricing]]*Exchange!$A$1</f>
        <v>81.83</v>
      </c>
      <c r="G742" s="16">
        <v>58.45</v>
      </c>
      <c r="H742" s="14" t="s">
        <v>2046</v>
      </c>
      <c r="I742" s="39" t="s">
        <v>1598</v>
      </c>
      <c r="J742" s="40" t="s">
        <v>3485</v>
      </c>
    </row>
    <row r="743" spans="1:10" x14ac:dyDescent="0.25">
      <c r="A743" s="8" t="s">
        <v>3684</v>
      </c>
      <c r="B743" s="42" t="str">
        <f>HYPERLINK(Table4[[#This Row],[Link]],Table4[[#This Row],[Pattern w/out Hyperlink]])</f>
        <v>Ascot</v>
      </c>
      <c r="C743" s="39">
        <f t="shared" si="11"/>
        <v>7</v>
      </c>
      <c r="D743" s="39" t="s">
        <v>3628</v>
      </c>
      <c r="E743" s="39" t="s">
        <v>1467</v>
      </c>
      <c r="F743" s="16">
        <f>Table4[[#This Row],[USD Pricing]]*Exchange!$A$1</f>
        <v>78.399999999999991</v>
      </c>
      <c r="G743" s="16">
        <v>56</v>
      </c>
      <c r="H743" s="14" t="s">
        <v>3685</v>
      </c>
      <c r="I743" s="39" t="s">
        <v>0</v>
      </c>
      <c r="J743" s="40" t="s">
        <v>3465</v>
      </c>
    </row>
    <row r="744" spans="1:10" x14ac:dyDescent="0.25">
      <c r="A744" s="8" t="s">
        <v>3686</v>
      </c>
      <c r="B744" s="42" t="str">
        <f>HYPERLINK(Table4[[#This Row],[Link]],Table4[[#This Row],[Pattern w/out Hyperlink]])</f>
        <v>Asteria</v>
      </c>
      <c r="C744" s="39">
        <f t="shared" si="11"/>
        <v>7</v>
      </c>
      <c r="D744" s="39" t="s">
        <v>3628</v>
      </c>
      <c r="E744" s="39" t="s">
        <v>1467</v>
      </c>
      <c r="F744" s="16">
        <f>Table4[[#This Row],[USD Pricing]]*Exchange!$A$1</f>
        <v>79.8</v>
      </c>
      <c r="G744" s="16">
        <v>57</v>
      </c>
      <c r="H744" s="14" t="s">
        <v>3687</v>
      </c>
      <c r="I744" s="39" t="s">
        <v>1598</v>
      </c>
      <c r="J744" s="40" t="s">
        <v>3464</v>
      </c>
    </row>
    <row r="745" spans="1:10" x14ac:dyDescent="0.25">
      <c r="A745" s="8" t="s">
        <v>89</v>
      </c>
      <c r="B745" s="42" t="str">
        <f>HYPERLINK(Table4[[#This Row],[Link]],Table4[[#This Row],[Pattern w/out Hyperlink]])</f>
        <v>Beachcomb</v>
      </c>
      <c r="C745" s="39">
        <f t="shared" si="11"/>
        <v>7</v>
      </c>
      <c r="D745" s="39" t="s">
        <v>21</v>
      </c>
      <c r="E745" s="39" t="s">
        <v>1467</v>
      </c>
      <c r="F745" s="16">
        <v>80</v>
      </c>
      <c r="G745" s="16"/>
      <c r="H745" s="14" t="s">
        <v>1246</v>
      </c>
      <c r="I745" s="39" t="s">
        <v>0</v>
      </c>
      <c r="J745" s="40" t="s">
        <v>3468</v>
      </c>
    </row>
    <row r="746" spans="1:10" x14ac:dyDescent="0.25">
      <c r="A746" s="8" t="s">
        <v>99</v>
      </c>
      <c r="B746" s="42" t="str">
        <f>HYPERLINK(Table4[[#This Row],[Link]],Table4[[#This Row],[Pattern w/out Hyperlink]])</f>
        <v>Bermuda</v>
      </c>
      <c r="C746" s="39">
        <f t="shared" si="11"/>
        <v>7</v>
      </c>
      <c r="D746" s="39" t="s">
        <v>21</v>
      </c>
      <c r="E746" s="39" t="s">
        <v>1467</v>
      </c>
      <c r="F746" s="16">
        <v>81</v>
      </c>
      <c r="G746" s="16"/>
      <c r="H746" s="14" t="s">
        <v>2402</v>
      </c>
      <c r="I746" s="39" t="s">
        <v>1598</v>
      </c>
      <c r="J746" s="40" t="s">
        <v>3465</v>
      </c>
    </row>
    <row r="747" spans="1:10" x14ac:dyDescent="0.25">
      <c r="A747" s="8" t="s">
        <v>115</v>
      </c>
      <c r="B747" s="42" t="str">
        <f>HYPERLINK(Table4[[#This Row],[Link]],Table4[[#This Row],[Pattern w/out Hyperlink]])</f>
        <v>Bluff</v>
      </c>
      <c r="C747" s="39">
        <f t="shared" si="11"/>
        <v>7</v>
      </c>
      <c r="D747" s="39" t="s">
        <v>23</v>
      </c>
      <c r="E747" s="39" t="s">
        <v>1467</v>
      </c>
      <c r="F747" s="16">
        <v>81</v>
      </c>
      <c r="G747" s="16"/>
      <c r="H747" s="14" t="s">
        <v>1423</v>
      </c>
      <c r="I747" s="39" t="s">
        <v>1598</v>
      </c>
      <c r="J747" s="40" t="s">
        <v>3465</v>
      </c>
    </row>
    <row r="748" spans="1:10" x14ac:dyDescent="0.25">
      <c r="A748" s="8" t="s">
        <v>1604</v>
      </c>
      <c r="B748" s="42" t="str">
        <f>HYPERLINK(Table4[[#This Row],[Link]],Table4[[#This Row],[Pattern w/out Hyperlink]])</f>
        <v>Bocce</v>
      </c>
      <c r="C748" s="39">
        <f t="shared" si="11"/>
        <v>7</v>
      </c>
      <c r="D748" s="39" t="s">
        <v>26</v>
      </c>
      <c r="E748" s="39" t="s">
        <v>1467</v>
      </c>
      <c r="F748" s="16">
        <v>78.5</v>
      </c>
      <c r="G748" s="16"/>
      <c r="H748" s="14" t="s">
        <v>1605</v>
      </c>
      <c r="I748" s="39" t="s">
        <v>0</v>
      </c>
      <c r="J748" s="40" t="s">
        <v>3468</v>
      </c>
    </row>
    <row r="749" spans="1:10" x14ac:dyDescent="0.25">
      <c r="A749" s="8" t="s">
        <v>8164</v>
      </c>
      <c r="B749" s="42" t="str">
        <f>HYPERLINK(Table4[[#This Row],[Link]],Table4[[#This Row],[Pattern w/out Hyperlink]])</f>
        <v>Bollywood Unbacked</v>
      </c>
      <c r="C749" s="39">
        <f t="shared" si="11"/>
        <v>7</v>
      </c>
      <c r="D749" s="39" t="s">
        <v>2668</v>
      </c>
      <c r="E749" s="39" t="s">
        <v>1467</v>
      </c>
      <c r="F749" s="16">
        <v>80.5</v>
      </c>
      <c r="G749" s="16"/>
      <c r="H749" s="14" t="s">
        <v>8165</v>
      </c>
      <c r="I749" s="39" t="s">
        <v>0</v>
      </c>
      <c r="J749" s="39" t="s">
        <v>8166</v>
      </c>
    </row>
    <row r="750" spans="1:10" x14ac:dyDescent="0.25">
      <c r="A750" s="8" t="s">
        <v>130</v>
      </c>
      <c r="B750" s="42" t="str">
        <f>HYPERLINK(Table4[[#This Row],[Link]],Table4[[#This Row],[Pattern w/out Hyperlink]])</f>
        <v>Boundary</v>
      </c>
      <c r="C750" s="39">
        <f t="shared" si="11"/>
        <v>7</v>
      </c>
      <c r="D750" s="39" t="s">
        <v>23</v>
      </c>
      <c r="E750" s="39" t="s">
        <v>1467</v>
      </c>
      <c r="F750" s="16">
        <v>84</v>
      </c>
      <c r="G750" s="16"/>
      <c r="H750" s="14" t="s">
        <v>1404</v>
      </c>
      <c r="I750" s="39" t="s">
        <v>0</v>
      </c>
      <c r="J750" s="40" t="s">
        <v>3477</v>
      </c>
    </row>
    <row r="751" spans="1:10" x14ac:dyDescent="0.25">
      <c r="A751" s="8" t="s">
        <v>163</v>
      </c>
      <c r="B751" s="42" t="str">
        <f>HYPERLINK(Table4[[#This Row],[Link]],Table4[[#This Row],[Pattern w/out Hyperlink]])</f>
        <v>Cashmere II</v>
      </c>
      <c r="C751" s="39">
        <f t="shared" si="11"/>
        <v>7</v>
      </c>
      <c r="D751" s="39" t="s">
        <v>28</v>
      </c>
      <c r="E751" s="39" t="s">
        <v>1467</v>
      </c>
      <c r="F751" s="16">
        <f>Table4[[#This Row],[USD Pricing]]*Exchange!$A$1</f>
        <v>75.599999999999994</v>
      </c>
      <c r="G751" s="16">
        <v>54</v>
      </c>
      <c r="H751" s="8" t="s">
        <v>6529</v>
      </c>
      <c r="I751" s="39" t="s">
        <v>1598</v>
      </c>
      <c r="J751" s="40" t="s">
        <v>3500</v>
      </c>
    </row>
    <row r="752" spans="1:10" x14ac:dyDescent="0.25">
      <c r="A752" s="8" t="s">
        <v>2828</v>
      </c>
      <c r="B752" s="42" t="str">
        <f>HYPERLINK(Table4[[#This Row],[Link]],Table4[[#This Row],[Pattern w/out Hyperlink]])</f>
        <v>Ceramica</v>
      </c>
      <c r="C752" s="39">
        <f t="shared" si="11"/>
        <v>7</v>
      </c>
      <c r="D752" s="39" t="s">
        <v>26</v>
      </c>
      <c r="E752" s="39" t="s">
        <v>1467</v>
      </c>
      <c r="F752" s="16">
        <v>82.5</v>
      </c>
      <c r="G752" s="16"/>
      <c r="H752" s="14" t="s">
        <v>2829</v>
      </c>
      <c r="I752" s="39" t="s">
        <v>0</v>
      </c>
      <c r="J752" s="40" t="s">
        <v>3468</v>
      </c>
    </row>
    <row r="753" spans="1:10" x14ac:dyDescent="0.25">
      <c r="A753" s="8" t="s">
        <v>183</v>
      </c>
      <c r="B753" s="42" t="str">
        <f>HYPERLINK(Table4[[#This Row],[Link]],Table4[[#This Row],[Pattern w/out Hyperlink]])</f>
        <v>Chime</v>
      </c>
      <c r="C753" s="39">
        <f t="shared" si="11"/>
        <v>7</v>
      </c>
      <c r="D753" s="39" t="s">
        <v>23</v>
      </c>
      <c r="E753" s="39" t="s">
        <v>1467</v>
      </c>
      <c r="F753" s="16">
        <v>77.5</v>
      </c>
      <c r="G753" s="16"/>
      <c r="H753" s="14" t="s">
        <v>1405</v>
      </c>
      <c r="I753" s="39" t="s">
        <v>1598</v>
      </c>
      <c r="J753" s="40" t="s">
        <v>3477</v>
      </c>
    </row>
    <row r="754" spans="1:10" x14ac:dyDescent="0.25">
      <c r="A754" s="8" t="s">
        <v>6530</v>
      </c>
      <c r="B754" s="42" t="str">
        <f>HYPERLINK(Table4[[#This Row],[Link]],Table4[[#This Row],[Pattern w/out Hyperlink]])</f>
        <v>Chime CV</v>
      </c>
      <c r="C754" s="39">
        <f t="shared" si="11"/>
        <v>7</v>
      </c>
      <c r="D754" s="39" t="s">
        <v>28</v>
      </c>
      <c r="E754" s="39" t="s">
        <v>1467</v>
      </c>
      <c r="F754" s="16">
        <f>Table4[[#This Row],[USD Pricing]]*Exchange!$A$1</f>
        <v>84</v>
      </c>
      <c r="G754" s="16">
        <v>60</v>
      </c>
      <c r="H754" s="8" t="s">
        <v>6531</v>
      </c>
      <c r="I754" s="39" t="s">
        <v>0</v>
      </c>
      <c r="J754" s="40" t="s">
        <v>3477</v>
      </c>
    </row>
    <row r="755" spans="1:10" x14ac:dyDescent="0.25">
      <c r="A755" s="8" t="s">
        <v>214</v>
      </c>
      <c r="B755" s="42" t="str">
        <f>HYPERLINK(Table4[[#This Row],[Link]],Table4[[#This Row],[Pattern w/out Hyperlink]])</f>
        <v>Corium</v>
      </c>
      <c r="C755" s="39">
        <f t="shared" si="11"/>
        <v>7</v>
      </c>
      <c r="D755" s="39" t="s">
        <v>22</v>
      </c>
      <c r="E755" s="39" t="s">
        <v>1467</v>
      </c>
      <c r="F755" s="16">
        <f>Table4[[#This Row],[USD Pricing]]*Exchange!$A$1</f>
        <v>78.399999999999991</v>
      </c>
      <c r="G755" s="16">
        <v>56</v>
      </c>
      <c r="H755" s="14" t="s">
        <v>1820</v>
      </c>
      <c r="I755" s="39" t="s">
        <v>1598</v>
      </c>
      <c r="J755" s="40" t="s">
        <v>3465</v>
      </c>
    </row>
    <row r="756" spans="1:10" x14ac:dyDescent="0.25">
      <c r="A756" s="8" t="s">
        <v>6209</v>
      </c>
      <c r="B756" s="46" t="str">
        <f>HYPERLINK(Table4[[#This Row],[Link]],Table4[[#This Row],[Pattern w/out Hyperlink]])</f>
        <v>Curve</v>
      </c>
      <c r="C756" s="39">
        <f t="shared" si="11"/>
        <v>7</v>
      </c>
      <c r="D756" s="39" t="s">
        <v>27</v>
      </c>
      <c r="E756" s="39" t="s">
        <v>1467</v>
      </c>
      <c r="F756" s="16">
        <v>77.75</v>
      </c>
      <c r="G756" s="16"/>
      <c r="H756" s="15" t="s">
        <v>6210</v>
      </c>
      <c r="I756" s="39" t="s">
        <v>0</v>
      </c>
      <c r="J756" s="40" t="s">
        <v>3468</v>
      </c>
    </row>
    <row r="757" spans="1:10" x14ac:dyDescent="0.25">
      <c r="A757" s="8" t="s">
        <v>236</v>
      </c>
      <c r="B757" s="42" t="str">
        <f>HYPERLINK(Table4[[#This Row],[Link]],Table4[[#This Row],[Pattern w/out Hyperlink]])</f>
        <v>Cycle</v>
      </c>
      <c r="C757" s="39">
        <f t="shared" si="11"/>
        <v>7</v>
      </c>
      <c r="D757" s="39" t="s">
        <v>23</v>
      </c>
      <c r="E757" s="39" t="s">
        <v>1467</v>
      </c>
      <c r="F757" s="16">
        <v>81.75</v>
      </c>
      <c r="G757" s="16"/>
      <c r="H757" s="14" t="s">
        <v>1407</v>
      </c>
      <c r="I757" s="39" t="s">
        <v>0</v>
      </c>
      <c r="J757" s="40" t="s">
        <v>3477</v>
      </c>
    </row>
    <row r="758" spans="1:10" x14ac:dyDescent="0.25">
      <c r="A758" s="8" t="s">
        <v>236</v>
      </c>
      <c r="B758" s="42" t="str">
        <f>HYPERLINK(Table4[[#This Row],[Link]],Table4[[#This Row],[Pattern w/out Hyperlink]])</f>
        <v>Cycle</v>
      </c>
      <c r="C758" s="39">
        <f t="shared" si="11"/>
        <v>7</v>
      </c>
      <c r="D758" s="39" t="s">
        <v>28</v>
      </c>
      <c r="E758" s="39" t="s">
        <v>1467</v>
      </c>
      <c r="F758" s="16">
        <f>Table4[[#This Row],[USD Pricing]]*Exchange!$A$1</f>
        <v>82.6</v>
      </c>
      <c r="G758" s="16">
        <v>59</v>
      </c>
      <c r="H758" s="8" t="s">
        <v>6535</v>
      </c>
      <c r="I758" s="39" t="s">
        <v>0</v>
      </c>
      <c r="J758" s="40" t="s">
        <v>3500</v>
      </c>
    </row>
    <row r="759" spans="1:10" x14ac:dyDescent="0.25">
      <c r="A759" s="8" t="s">
        <v>245</v>
      </c>
      <c r="B759" s="42" t="str">
        <f>HYPERLINK(Table4[[#This Row],[Link]],Table4[[#This Row],[Pattern w/out Hyperlink]])</f>
        <v>Daytona</v>
      </c>
      <c r="C759" s="39">
        <f t="shared" si="11"/>
        <v>7</v>
      </c>
      <c r="D759" s="39" t="s">
        <v>26</v>
      </c>
      <c r="E759" s="39" t="s">
        <v>1467</v>
      </c>
      <c r="F759" s="16">
        <v>82.55</v>
      </c>
      <c r="G759" s="16"/>
      <c r="H759" s="14" t="s">
        <v>1144</v>
      </c>
      <c r="I759" s="39" t="s">
        <v>0</v>
      </c>
      <c r="J759" s="40" t="s">
        <v>3468</v>
      </c>
    </row>
    <row r="760" spans="1:10" x14ac:dyDescent="0.25">
      <c r="A760" s="8" t="s">
        <v>2681</v>
      </c>
      <c r="B760" s="42" t="str">
        <f>HYPERLINK(Table4[[#This Row],[Link]],Table4[[#This Row],[Pattern w/out Hyperlink]])</f>
        <v>Deflect</v>
      </c>
      <c r="C760" s="39">
        <f t="shared" si="11"/>
        <v>7</v>
      </c>
      <c r="D760" s="39" t="s">
        <v>2680</v>
      </c>
      <c r="E760" s="39" t="s">
        <v>1467</v>
      </c>
      <c r="F760" s="16">
        <f>Table4[[#This Row],[USD Pricing]]*Exchange!$A$1</f>
        <v>76.929999999999993</v>
      </c>
      <c r="G760" s="16">
        <v>54.95</v>
      </c>
      <c r="H760" s="14" t="s">
        <v>7123</v>
      </c>
      <c r="I760" s="39" t="s">
        <v>0</v>
      </c>
      <c r="J760" s="40" t="s">
        <v>3465</v>
      </c>
    </row>
    <row r="761" spans="1:10" x14ac:dyDescent="0.25">
      <c r="A761" s="8" t="s">
        <v>2101</v>
      </c>
      <c r="B761" s="42" t="str">
        <f>HYPERLINK(Table4[[#This Row],[Link]],Table4[[#This Row],[Pattern w/out Hyperlink]])</f>
        <v>Dome CV</v>
      </c>
      <c r="C761" s="39">
        <f t="shared" si="11"/>
        <v>7</v>
      </c>
      <c r="D761" s="39" t="s">
        <v>28</v>
      </c>
      <c r="E761" s="39" t="s">
        <v>1467</v>
      </c>
      <c r="F761" s="16">
        <f>Table4[[#This Row],[USD Pricing]]*Exchange!$A$1</f>
        <v>75.599999999999994</v>
      </c>
      <c r="G761" s="16">
        <v>54</v>
      </c>
      <c r="H761" s="8" t="s">
        <v>6538</v>
      </c>
      <c r="I761" s="39" t="s">
        <v>0</v>
      </c>
      <c r="J761" s="40" t="s">
        <v>3477</v>
      </c>
    </row>
    <row r="762" spans="1:10" x14ac:dyDescent="0.25">
      <c r="A762" s="8" t="s">
        <v>4798</v>
      </c>
      <c r="B762" s="46" t="str">
        <f>HYPERLINK(Table4[[#This Row],[Link]],Table4[[#This Row],[Pattern w/out Hyperlink]])</f>
        <v>Ease</v>
      </c>
      <c r="C762" s="39">
        <f t="shared" si="11"/>
        <v>7</v>
      </c>
      <c r="D762" s="39" t="s">
        <v>27</v>
      </c>
      <c r="E762" s="39" t="s">
        <v>1467</v>
      </c>
      <c r="F762" s="16">
        <v>77.75</v>
      </c>
      <c r="G762" s="16"/>
      <c r="H762" s="14" t="s">
        <v>7672</v>
      </c>
      <c r="I762" s="39" t="s">
        <v>1598</v>
      </c>
      <c r="J762" s="39" t="s">
        <v>3465</v>
      </c>
    </row>
    <row r="763" spans="1:10" x14ac:dyDescent="0.25">
      <c r="A763" s="8" t="s">
        <v>3712</v>
      </c>
      <c r="B763" s="42" t="str">
        <f>HYPERLINK(Table4[[#This Row],[Link]],Table4[[#This Row],[Pattern w/out Hyperlink]])</f>
        <v>Ebb N Flow</v>
      </c>
      <c r="C763" s="39">
        <f t="shared" si="11"/>
        <v>7</v>
      </c>
      <c r="D763" s="39" t="s">
        <v>3628</v>
      </c>
      <c r="E763" s="39" t="s">
        <v>1467</v>
      </c>
      <c r="F763" s="16">
        <f>Table4[[#This Row],[USD Pricing]]*Exchange!$A$1</f>
        <v>82.6</v>
      </c>
      <c r="G763" s="16">
        <v>59</v>
      </c>
      <c r="H763" s="14" t="s">
        <v>3713</v>
      </c>
      <c r="I763" s="39" t="s">
        <v>5090</v>
      </c>
      <c r="J763" s="40" t="s">
        <v>3465</v>
      </c>
    </row>
    <row r="764" spans="1:10" x14ac:dyDescent="0.25">
      <c r="A764" s="8" t="s">
        <v>2199</v>
      </c>
      <c r="B764" s="42" t="str">
        <f>HYPERLINK(Table4[[#This Row],[Link]],Table4[[#This Row],[Pattern w/out Hyperlink]])</f>
        <v>Edge</v>
      </c>
      <c r="C764" s="39">
        <f t="shared" si="11"/>
        <v>7</v>
      </c>
      <c r="D764" s="39" t="s">
        <v>2680</v>
      </c>
      <c r="E764" s="39" t="s">
        <v>1467</v>
      </c>
      <c r="F764" s="16">
        <f>Table4[[#This Row],[USD Pricing]]*Exchange!$A$1</f>
        <v>83.929999999999993</v>
      </c>
      <c r="G764" s="16">
        <v>59.95</v>
      </c>
      <c r="H764" s="14" t="s">
        <v>7129</v>
      </c>
      <c r="I764" s="39" t="s">
        <v>0</v>
      </c>
      <c r="J764" s="40" t="s">
        <v>3467</v>
      </c>
    </row>
    <row r="765" spans="1:10" x14ac:dyDescent="0.25">
      <c r="A765" s="8" t="s">
        <v>3445</v>
      </c>
      <c r="B765" s="42" t="str">
        <f>HYPERLINK(Table4[[#This Row],[Link]],Table4[[#This Row],[Pattern w/out Hyperlink]])</f>
        <v>Effervescense | Effervescense 2.0</v>
      </c>
      <c r="C765" s="39">
        <f t="shared" si="11"/>
        <v>7</v>
      </c>
      <c r="D765" s="39" t="s">
        <v>22</v>
      </c>
      <c r="E765" s="39" t="s">
        <v>1467</v>
      </c>
      <c r="F765" s="16">
        <f>Table4[[#This Row],[USD Pricing]]*Exchange!$A$1</f>
        <v>79.73</v>
      </c>
      <c r="G765" s="16">
        <v>56.95</v>
      </c>
      <c r="H765" s="14" t="s">
        <v>1823</v>
      </c>
      <c r="I765" s="39" t="s">
        <v>0</v>
      </c>
      <c r="J765" s="40" t="s">
        <v>3465</v>
      </c>
    </row>
    <row r="766" spans="1:10" ht="28.5" x14ac:dyDescent="0.25">
      <c r="A766" s="8" t="s">
        <v>4028</v>
      </c>
      <c r="B766" s="42" t="str">
        <f>HYPERLINK(Table4[[#This Row],[Link]],Table4[[#This Row],[Pattern w/out Hyperlink]])</f>
        <v>Empire Silicone</v>
      </c>
      <c r="C766" s="39">
        <f t="shared" si="11"/>
        <v>7</v>
      </c>
      <c r="D766" s="39" t="s">
        <v>24</v>
      </c>
      <c r="E766" s="39" t="s">
        <v>1467</v>
      </c>
      <c r="F766" s="16">
        <f>Table4[[#This Row],[USD Pricing]]*Exchange!$A$1</f>
        <v>81.13</v>
      </c>
      <c r="G766" s="16">
        <v>57.95</v>
      </c>
      <c r="H766" s="14" t="s">
        <v>7032</v>
      </c>
      <c r="I766" s="39" t="s">
        <v>1598</v>
      </c>
      <c r="J766" s="40" t="s">
        <v>4031</v>
      </c>
    </row>
    <row r="767" spans="1:10" x14ac:dyDescent="0.25">
      <c r="A767" s="8" t="s">
        <v>314</v>
      </c>
      <c r="B767" s="42" t="str">
        <f>HYPERLINK(Table4[[#This Row],[Link]],Table4[[#This Row],[Pattern w/out Hyperlink]])</f>
        <v>Enthusiast</v>
      </c>
      <c r="C767" s="39">
        <f t="shared" si="11"/>
        <v>7</v>
      </c>
      <c r="D767" s="39" t="s">
        <v>21</v>
      </c>
      <c r="E767" s="39" t="s">
        <v>1467</v>
      </c>
      <c r="F767" s="16">
        <v>81</v>
      </c>
      <c r="G767" s="16"/>
      <c r="H767" s="14" t="s">
        <v>1253</v>
      </c>
      <c r="I767" s="39" t="s">
        <v>1598</v>
      </c>
      <c r="J767" s="40" t="s">
        <v>3465</v>
      </c>
    </row>
    <row r="768" spans="1:10" x14ac:dyDescent="0.25">
      <c r="A768" s="8" t="s">
        <v>322</v>
      </c>
      <c r="B768" s="42" t="str">
        <f>HYPERLINK(Table4[[#This Row],[Link]],Table4[[#This Row],[Pattern w/out Hyperlink]])</f>
        <v>Equestrian</v>
      </c>
      <c r="C768" s="39">
        <f t="shared" si="11"/>
        <v>7</v>
      </c>
      <c r="D768" s="39" t="s">
        <v>21</v>
      </c>
      <c r="E768" s="39" t="s">
        <v>1467</v>
      </c>
      <c r="F768" s="16">
        <v>77</v>
      </c>
      <c r="G768" s="16"/>
      <c r="H768" s="14" t="s">
        <v>1254</v>
      </c>
      <c r="I768" s="39" t="s">
        <v>1598</v>
      </c>
      <c r="J768" s="40" t="s">
        <v>3465</v>
      </c>
    </row>
    <row r="769" spans="1:10" x14ac:dyDescent="0.25">
      <c r="A769" s="8" t="s">
        <v>2540</v>
      </c>
      <c r="B769" s="42" t="str">
        <f>HYPERLINK(Table4[[#This Row],[Link]],Table4[[#This Row],[Pattern w/out Hyperlink]])</f>
        <v>Escapade</v>
      </c>
      <c r="C769" s="39">
        <f t="shared" si="11"/>
        <v>7</v>
      </c>
      <c r="D769" s="39" t="s">
        <v>2494</v>
      </c>
      <c r="E769" s="39" t="s">
        <v>1467</v>
      </c>
      <c r="F769" s="16">
        <f>Table4[[#This Row],[USD Pricing]]*Exchange!$A$1</f>
        <v>79.309999999999988</v>
      </c>
      <c r="G769" s="16">
        <v>56.65</v>
      </c>
      <c r="H769" s="14" t="s">
        <v>2541</v>
      </c>
      <c r="I769" s="39" t="s">
        <v>0</v>
      </c>
      <c r="J769" s="39" t="s">
        <v>5448</v>
      </c>
    </row>
    <row r="770" spans="1:10" x14ac:dyDescent="0.25">
      <c r="A770" s="8" t="s">
        <v>330</v>
      </c>
      <c r="B770" s="42" t="str">
        <f>HYPERLINK(Table4[[#This Row],[Link]],Table4[[#This Row],[Pattern w/out Hyperlink]])</f>
        <v>Etch</v>
      </c>
      <c r="C770" s="39">
        <f t="shared" ref="C770:C833" si="12">IF(F770&lt;=$L$1,$K$1,IF(AND(F770&gt;=$L$2,F770&lt;=$M$2),$K$2,IF(AND(F770&gt;=$L$3,F770&lt;=$M$3),$K$3,IF(AND(F770&gt;=$L$4,F770&lt;=$M$4),$K$4,IF(AND(F770&gt;=$L$5,F770&lt;=$M$5),$K$5,IF(AND(F770&gt;=$L$6,F770&lt;=$M$6),$K$6,IF(AND(F770&gt;=$L$7,F770&lt;=$M$7),$K$7,IF(AND(F770&gt;=$L$8,F770&lt;=$M$8),$K$8,IF(AND(F770&gt;$L$9,F770&lt;=$M$9),$K$9,IF(AND(F770&gt;=$L$10,F770&lt;=$M$10),$K$10,IF(AND(F770&gt;=$L$11,F770&lt;=$M$11),$K$11,IF(AND(F770&gt;=$L$12,F770&lt;=$M$12),$K$12,IF(AND(F770&gt;=$L$13,F770&lt;=$M$13),$K$13,IF(AND(F770&gt;=$L$14,F770&lt;=$M$14),$K$14,IF(AND(F770&gt;=$L$15,F770&lt;=$M$15),$K$15,IF(AND(F770&gt;=$L$16,F770&lt;=$M$16),$K$16,IF(AND(F770&gt;=$L$17,F770&lt;=$M$17),$K$17,IF(AND(F770&gt;=$L$18,F770&lt;=$M$18),$K$18,IF(AND(F770&gt;=$K$19,F770&gt;=$L$19),$M$19,IF(AND(F770&gt;=$L$19,F770&lt;=$M$19),$K$19,IF(AND(F770&gt;=$L$20,F770&lt;=$M$20),$K$20,IF(AND(F770&gt;=$L$21,F770&lt;=$M$21),$K$21,IF(AND(F770&gt;=$L$22,F770&lt;=$M$22),$K$22,IF(AND(F770&gt;=$L$23,F770&lt;=$M$23),$K$23,IF(AND(F770&gt;=$L$24,F770&lt;=$M$24),$K$24,IF(AND(F770&gt;=$L$25,F770&lt;=$M$25),$K$25,IF(AND(F770&gt;=$L$26,F770&lt;=$M$26),$K$26,IF(AND(F770&gt;=$L$27,F770&lt;=$M$27),$K$27,IF(AND(F770&gt;=$L$28,F770&lt;=$M$28),$K$28,IF(AND(F770&gt;=$L$29,F770&lt;=$M$29),$K$29))))))))))))))))))))))))))))))</f>
        <v>7</v>
      </c>
      <c r="D770" s="39" t="s">
        <v>22</v>
      </c>
      <c r="E770" s="39" t="s">
        <v>1467</v>
      </c>
      <c r="F770" s="16">
        <f>Table4[[#This Row],[USD Pricing]]*Exchange!$A$1</f>
        <v>83.929999999999993</v>
      </c>
      <c r="G770" s="16">
        <v>59.95</v>
      </c>
      <c r="H770" s="14" t="s">
        <v>1828</v>
      </c>
      <c r="I770" s="39" t="s">
        <v>0</v>
      </c>
      <c r="J770" s="40" t="s">
        <v>3465</v>
      </c>
    </row>
    <row r="771" spans="1:10" x14ac:dyDescent="0.25">
      <c r="A771" s="8" t="s">
        <v>3380</v>
      </c>
      <c r="B771" s="42" t="str">
        <f>HYPERLINK(Table4[[#This Row],[Link]],Table4[[#This Row],[Pattern w/out Hyperlink]])</f>
        <v>Everywhere Epu 495</v>
      </c>
      <c r="C771" s="39">
        <f t="shared" si="12"/>
        <v>7</v>
      </c>
      <c r="D771" s="39" t="s">
        <v>28</v>
      </c>
      <c r="E771" s="39" t="s">
        <v>1467</v>
      </c>
      <c r="F771" s="16">
        <f>Table4[[#This Row],[USD Pricing]]*Exchange!$A$1</f>
        <v>77</v>
      </c>
      <c r="G771" s="16">
        <v>55</v>
      </c>
      <c r="H771" s="8" t="s">
        <v>7003</v>
      </c>
      <c r="I771" s="39" t="s">
        <v>1598</v>
      </c>
      <c r="J771" s="40" t="s">
        <v>3501</v>
      </c>
    </row>
    <row r="772" spans="1:10" x14ac:dyDescent="0.25">
      <c r="A772" s="8" t="s">
        <v>362</v>
      </c>
      <c r="B772" s="42" t="str">
        <f>HYPERLINK(Table4[[#This Row],[Link]],Table4[[#This Row],[Pattern w/out Hyperlink]])</f>
        <v>Flux</v>
      </c>
      <c r="C772" s="39">
        <f t="shared" si="12"/>
        <v>7</v>
      </c>
      <c r="D772" s="39" t="s">
        <v>2680</v>
      </c>
      <c r="E772" s="39" t="s">
        <v>1467</v>
      </c>
      <c r="F772" s="16">
        <f>Table4[[#This Row],[USD Pricing]]*Exchange!$A$1</f>
        <v>83.929999999999993</v>
      </c>
      <c r="G772" s="16">
        <v>59.95</v>
      </c>
      <c r="H772" s="14" t="s">
        <v>7134</v>
      </c>
      <c r="I772" s="39" t="s">
        <v>0</v>
      </c>
      <c r="J772" s="40" t="s">
        <v>3467</v>
      </c>
    </row>
    <row r="773" spans="1:10" x14ac:dyDescent="0.25">
      <c r="A773" s="8" t="s">
        <v>2104</v>
      </c>
      <c r="B773" s="42" t="str">
        <f>HYPERLINK(Table4[[#This Row],[Link]],Table4[[#This Row],[Pattern w/out Hyperlink]])</f>
        <v>Follow CV</v>
      </c>
      <c r="C773" s="39">
        <f t="shared" si="12"/>
        <v>7</v>
      </c>
      <c r="D773" s="39" t="s">
        <v>28</v>
      </c>
      <c r="E773" s="39" t="s">
        <v>1467</v>
      </c>
      <c r="F773" s="16">
        <f>Table4[[#This Row],[USD Pricing]]*Exchange!$A$1</f>
        <v>84</v>
      </c>
      <c r="G773" s="16">
        <v>60</v>
      </c>
      <c r="H773" s="8" t="s">
        <v>6543</v>
      </c>
      <c r="I773" s="39" t="s">
        <v>0</v>
      </c>
      <c r="J773" s="40" t="s">
        <v>3477</v>
      </c>
    </row>
    <row r="774" spans="1:10" x14ac:dyDescent="0.25">
      <c r="A774" s="8" t="s">
        <v>369</v>
      </c>
      <c r="B774" s="46" t="str">
        <f>HYPERLINK(Table4[[#This Row],[Link]],Table4[[#This Row],[Pattern w/out Hyperlink]])</f>
        <v>Forestbound</v>
      </c>
      <c r="C774" s="39">
        <f t="shared" si="12"/>
        <v>7</v>
      </c>
      <c r="D774" s="39" t="s">
        <v>27</v>
      </c>
      <c r="E774" s="39" t="s">
        <v>1467</v>
      </c>
      <c r="F774" s="16">
        <v>76.5</v>
      </c>
      <c r="G774" s="16"/>
      <c r="H774" s="15" t="s">
        <v>1361</v>
      </c>
      <c r="I774" s="39" t="s">
        <v>1598</v>
      </c>
      <c r="J774" s="40" t="s">
        <v>3465</v>
      </c>
    </row>
    <row r="775" spans="1:10" x14ac:dyDescent="0.25">
      <c r="A775" s="8" t="s">
        <v>1549</v>
      </c>
      <c r="B775" s="46" t="str">
        <f>HYPERLINK(Table4[[#This Row],[Link]],Table4[[#This Row],[Pattern w/out Hyperlink]])</f>
        <v>Fresco</v>
      </c>
      <c r="C775" s="39">
        <f t="shared" si="12"/>
        <v>7</v>
      </c>
      <c r="D775" s="39" t="s">
        <v>27</v>
      </c>
      <c r="E775" s="39" t="s">
        <v>1467</v>
      </c>
      <c r="F775" s="16">
        <v>77.75</v>
      </c>
      <c r="G775" s="16"/>
      <c r="H775" s="14" t="s">
        <v>7675</v>
      </c>
      <c r="I775" s="39" t="s">
        <v>0</v>
      </c>
      <c r="J775" s="39" t="s">
        <v>3465</v>
      </c>
    </row>
    <row r="776" spans="1:10" x14ac:dyDescent="0.25">
      <c r="A776" s="8" t="s">
        <v>3446</v>
      </c>
      <c r="B776" s="42" t="str">
        <f>HYPERLINK(Table4[[#This Row],[Link]],Table4[[#This Row],[Pattern w/out Hyperlink]])</f>
        <v>Galileo | Galileo 2.0</v>
      </c>
      <c r="C776" s="39">
        <f t="shared" si="12"/>
        <v>7</v>
      </c>
      <c r="D776" s="39" t="s">
        <v>22</v>
      </c>
      <c r="E776" s="39" t="s">
        <v>1467</v>
      </c>
      <c r="F776" s="16">
        <f>Table4[[#This Row],[USD Pricing]]*Exchange!$A$1</f>
        <v>75.53</v>
      </c>
      <c r="G776" s="16">
        <v>53.95</v>
      </c>
      <c r="H776" s="14" t="s">
        <v>1322</v>
      </c>
      <c r="I776" s="39" t="s">
        <v>1598</v>
      </c>
      <c r="J776" s="40" t="s">
        <v>3465</v>
      </c>
    </row>
    <row r="777" spans="1:10" x14ac:dyDescent="0.25">
      <c r="A777" s="8" t="s">
        <v>7300</v>
      </c>
      <c r="B777" s="42" t="str">
        <f>HYPERLINK(Table4[[#This Row],[Link]],Table4[[#This Row],[Pattern w/out Hyperlink]])</f>
        <v>Halles</v>
      </c>
      <c r="C777" s="39">
        <f t="shared" si="12"/>
        <v>7</v>
      </c>
      <c r="D777" s="39" t="s">
        <v>2494</v>
      </c>
      <c r="E777" s="39" t="s">
        <v>1467</v>
      </c>
      <c r="F777" s="16">
        <f>Table4[[#This Row],[USD Pricing]]*Exchange!$A$1</f>
        <v>79.309999999999988</v>
      </c>
      <c r="G777" s="16">
        <v>56.65</v>
      </c>
      <c r="H777" s="14" t="s">
        <v>7301</v>
      </c>
      <c r="I777" s="39" t="s">
        <v>1598</v>
      </c>
      <c r="J777" s="39" t="s">
        <v>7295</v>
      </c>
    </row>
    <row r="778" spans="1:10" x14ac:dyDescent="0.25">
      <c r="A778" s="8" t="s">
        <v>3989</v>
      </c>
      <c r="B778" s="42" t="str">
        <f>HYPERLINK(Table4[[#This Row],[Link]],Table4[[#This Row],[Pattern w/out Hyperlink]])</f>
        <v>Hawking</v>
      </c>
      <c r="C778" s="39">
        <f t="shared" si="12"/>
        <v>7</v>
      </c>
      <c r="D778" s="39" t="s">
        <v>28</v>
      </c>
      <c r="E778" s="39" t="s">
        <v>1467</v>
      </c>
      <c r="F778" s="16">
        <f>Table4[[#This Row],[USD Pricing]]*Exchange!$A$1</f>
        <v>79.94</v>
      </c>
      <c r="G778" s="16">
        <v>57.1</v>
      </c>
      <c r="H778" s="8" t="s">
        <v>6878</v>
      </c>
      <c r="I778" s="39" t="s">
        <v>1598</v>
      </c>
      <c r="J778" s="40" t="s">
        <v>3500</v>
      </c>
    </row>
    <row r="779" spans="1:10" x14ac:dyDescent="0.25">
      <c r="A779" s="8" t="s">
        <v>3205</v>
      </c>
      <c r="B779" s="42" t="str">
        <f>HYPERLINK(Table4[[#This Row],[Link]],Table4[[#This Row],[Pattern w/out Hyperlink]])</f>
        <v>Improv CV</v>
      </c>
      <c r="C779" s="39">
        <f t="shared" si="12"/>
        <v>7</v>
      </c>
      <c r="D779" s="39" t="s">
        <v>28</v>
      </c>
      <c r="E779" s="39" t="s">
        <v>1467</v>
      </c>
      <c r="F779" s="16">
        <f>Table4[[#This Row],[USD Pricing]]*Exchange!$A$1</f>
        <v>75.599999999999994</v>
      </c>
      <c r="G779" s="16">
        <v>54</v>
      </c>
      <c r="H779" s="8" t="s">
        <v>6549</v>
      </c>
      <c r="I779" s="39" t="s">
        <v>0</v>
      </c>
      <c r="J779" s="40" t="s">
        <v>3477</v>
      </c>
    </row>
    <row r="780" spans="1:10" x14ac:dyDescent="0.25">
      <c r="A780" s="8" t="s">
        <v>473</v>
      </c>
      <c r="B780" s="42" t="str">
        <f>HYPERLINK(Table4[[#This Row],[Link]],Table4[[#This Row],[Pattern w/out Hyperlink]])</f>
        <v>Instill</v>
      </c>
      <c r="C780" s="39">
        <f t="shared" si="12"/>
        <v>7</v>
      </c>
      <c r="D780" s="39" t="s">
        <v>23</v>
      </c>
      <c r="E780" s="39" t="s">
        <v>1467</v>
      </c>
      <c r="F780" s="16">
        <v>79.75</v>
      </c>
      <c r="G780" s="16"/>
      <c r="H780" s="14" t="s">
        <v>1410</v>
      </c>
      <c r="I780" s="39" t="s">
        <v>1598</v>
      </c>
      <c r="J780" s="40" t="s">
        <v>3465</v>
      </c>
    </row>
    <row r="781" spans="1:10" x14ac:dyDescent="0.25">
      <c r="A781" s="8" t="s">
        <v>481</v>
      </c>
      <c r="B781" s="42" t="str">
        <f>HYPERLINK(Table4[[#This Row],[Link]],Table4[[#This Row],[Pattern w/out Hyperlink]])</f>
        <v>Intricato</v>
      </c>
      <c r="C781" s="39">
        <f t="shared" si="12"/>
        <v>7</v>
      </c>
      <c r="D781" s="39" t="s">
        <v>21</v>
      </c>
      <c r="E781" s="39" t="s">
        <v>1467</v>
      </c>
      <c r="F781" s="16">
        <v>85</v>
      </c>
      <c r="G781" s="16"/>
      <c r="H781" s="14" t="s">
        <v>1263</v>
      </c>
      <c r="I781" s="39" t="s">
        <v>5090</v>
      </c>
      <c r="J781" s="40" t="s">
        <v>3465</v>
      </c>
    </row>
    <row r="782" spans="1:10" x14ac:dyDescent="0.25">
      <c r="A782" s="8" t="s">
        <v>504</v>
      </c>
      <c r="B782" s="46" t="str">
        <f>HYPERLINK(Table4[[#This Row],[Link]],Table4[[#This Row],[Pattern w/out Hyperlink]])</f>
        <v>Kindred</v>
      </c>
      <c r="C782" s="39">
        <f t="shared" si="12"/>
        <v>7</v>
      </c>
      <c r="D782" s="39" t="s">
        <v>27</v>
      </c>
      <c r="E782" s="39" t="s">
        <v>1467</v>
      </c>
      <c r="F782" s="16">
        <v>79</v>
      </c>
      <c r="G782" s="16"/>
      <c r="H782" s="15" t="s">
        <v>1364</v>
      </c>
      <c r="I782" s="39" t="s">
        <v>0</v>
      </c>
      <c r="J782" s="40" t="s">
        <v>3468</v>
      </c>
    </row>
    <row r="783" spans="1:10" ht="28.5" x14ac:dyDescent="0.25">
      <c r="A783" s="8" t="s">
        <v>3990</v>
      </c>
      <c r="B783" s="42" t="str">
        <f>HYPERLINK(Table4[[#This Row],[Link]],Table4[[#This Row],[Pattern w/out Hyperlink]])</f>
        <v>King</v>
      </c>
      <c r="C783" s="39">
        <f t="shared" si="12"/>
        <v>7</v>
      </c>
      <c r="D783" s="39" t="s">
        <v>28</v>
      </c>
      <c r="E783" s="39" t="s">
        <v>1467</v>
      </c>
      <c r="F783" s="16">
        <f>Table4[[#This Row],[USD Pricing]]*Exchange!$A$1</f>
        <v>79.94</v>
      </c>
      <c r="G783" s="16">
        <v>57.1</v>
      </c>
      <c r="H783" s="8" t="s">
        <v>6881</v>
      </c>
      <c r="I783" s="39" t="s">
        <v>1598</v>
      </c>
      <c r="J783" s="40" t="s">
        <v>3991</v>
      </c>
    </row>
    <row r="784" spans="1:10" x14ac:dyDescent="0.25">
      <c r="A784" s="8" t="s">
        <v>509</v>
      </c>
      <c r="B784" s="42" t="str">
        <f>HYPERLINK(Table4[[#This Row],[Link]],Table4[[#This Row],[Pattern w/out Hyperlink]])</f>
        <v>Koi Lily</v>
      </c>
      <c r="C784" s="39">
        <f t="shared" si="12"/>
        <v>7</v>
      </c>
      <c r="D784" s="39" t="s">
        <v>21</v>
      </c>
      <c r="E784" s="39" t="s">
        <v>1467</v>
      </c>
      <c r="F784" s="16">
        <v>77</v>
      </c>
      <c r="G784" s="16"/>
      <c r="H784" s="14" t="s">
        <v>1264</v>
      </c>
      <c r="I784" s="39" t="s">
        <v>0</v>
      </c>
      <c r="J784" s="40" t="s">
        <v>3468</v>
      </c>
    </row>
    <row r="785" spans="1:10" x14ac:dyDescent="0.25">
      <c r="A785" s="8" t="s">
        <v>3157</v>
      </c>
      <c r="B785" s="42" t="str">
        <f>HYPERLINK(Table4[[#This Row],[Link]],Table4[[#This Row],[Pattern w/out Hyperlink]])</f>
        <v>La Scalina</v>
      </c>
      <c r="C785" s="39">
        <f t="shared" si="12"/>
        <v>7</v>
      </c>
      <c r="D785" s="39" t="s">
        <v>22</v>
      </c>
      <c r="E785" s="39" t="s">
        <v>1467</v>
      </c>
      <c r="F785" s="16">
        <f>Table4[[#This Row],[USD Pricing]]*Exchange!$A$1</f>
        <v>83.929999999999993</v>
      </c>
      <c r="G785" s="16">
        <v>59.95</v>
      </c>
      <c r="H785" s="14" t="s">
        <v>3158</v>
      </c>
      <c r="I785" s="39" t="s">
        <v>0</v>
      </c>
      <c r="J785" s="40" t="s">
        <v>3477</v>
      </c>
    </row>
    <row r="786" spans="1:10" x14ac:dyDescent="0.25">
      <c r="A786" s="8" t="s">
        <v>2110</v>
      </c>
      <c r="B786" s="42" t="str">
        <f>HYPERLINK(Table4[[#This Row],[Link]],Table4[[#This Row],[Pattern w/out Hyperlink]])</f>
        <v>Lasanna CV</v>
      </c>
      <c r="C786" s="39">
        <f t="shared" si="12"/>
        <v>7</v>
      </c>
      <c r="D786" s="39" t="s">
        <v>28</v>
      </c>
      <c r="E786" s="39" t="s">
        <v>1467</v>
      </c>
      <c r="F786" s="16">
        <f>Table4[[#This Row],[USD Pricing]]*Exchange!$A$1</f>
        <v>79.099999999999994</v>
      </c>
      <c r="G786" s="16">
        <v>56.5</v>
      </c>
      <c r="H786" s="8" t="s">
        <v>6553</v>
      </c>
      <c r="I786" s="39" t="s">
        <v>0</v>
      </c>
      <c r="J786" s="40" t="s">
        <v>3477</v>
      </c>
    </row>
    <row r="787" spans="1:10" x14ac:dyDescent="0.25">
      <c r="A787" s="8" t="s">
        <v>3208</v>
      </c>
      <c r="B787" s="42" t="str">
        <f>HYPERLINK(Table4[[#This Row],[Link]],Table4[[#This Row],[Pattern w/out Hyperlink]])</f>
        <v>Lasso CV</v>
      </c>
      <c r="C787" s="39">
        <f t="shared" si="12"/>
        <v>7</v>
      </c>
      <c r="D787" s="39" t="s">
        <v>28</v>
      </c>
      <c r="E787" s="39" t="s">
        <v>1467</v>
      </c>
      <c r="F787" s="16">
        <f>Table4[[#This Row],[USD Pricing]]*Exchange!$A$1</f>
        <v>84</v>
      </c>
      <c r="G787" s="16">
        <v>60</v>
      </c>
      <c r="H787" s="8" t="s">
        <v>6554</v>
      </c>
      <c r="I787" s="39" t="s">
        <v>0</v>
      </c>
      <c r="J787" s="40" t="s">
        <v>3477</v>
      </c>
    </row>
    <row r="788" spans="1:10" x14ac:dyDescent="0.25">
      <c r="A788" s="8" t="s">
        <v>1482</v>
      </c>
      <c r="B788" s="42" t="str">
        <f>HYPERLINK(Table4[[#This Row],[Link]],Table4[[#This Row],[Pattern w/out Hyperlink]])</f>
        <v>Layer</v>
      </c>
      <c r="C788" s="39">
        <f t="shared" si="12"/>
        <v>7</v>
      </c>
      <c r="D788" s="39" t="s">
        <v>1469</v>
      </c>
      <c r="E788" s="39" t="s">
        <v>1467</v>
      </c>
      <c r="F788" s="16">
        <v>81</v>
      </c>
      <c r="G788" s="16"/>
      <c r="H788" s="14" t="s">
        <v>1509</v>
      </c>
      <c r="I788" s="39" t="s">
        <v>1598</v>
      </c>
      <c r="J788" s="40" t="s">
        <v>3464</v>
      </c>
    </row>
    <row r="789" spans="1:10" x14ac:dyDescent="0.25">
      <c r="A789" s="8" t="s">
        <v>3209</v>
      </c>
      <c r="B789" s="42" t="str">
        <f>HYPERLINK(Table4[[#This Row],[Link]],Table4[[#This Row],[Pattern w/out Hyperlink]])</f>
        <v>Leafdot CV</v>
      </c>
      <c r="C789" s="39">
        <f t="shared" si="12"/>
        <v>7</v>
      </c>
      <c r="D789" s="39" t="s">
        <v>28</v>
      </c>
      <c r="E789" s="39" t="s">
        <v>1467</v>
      </c>
      <c r="F789" s="16">
        <f>Table4[[#This Row],[USD Pricing]]*Exchange!$A$1</f>
        <v>84</v>
      </c>
      <c r="G789" s="16">
        <v>60</v>
      </c>
      <c r="H789" s="8" t="s">
        <v>6555</v>
      </c>
      <c r="I789" s="39" t="s">
        <v>0</v>
      </c>
      <c r="J789" s="40" t="s">
        <v>3477</v>
      </c>
    </row>
    <row r="790" spans="1:10" x14ac:dyDescent="0.25">
      <c r="A790" s="8" t="s">
        <v>4460</v>
      </c>
      <c r="B790" s="46" t="str">
        <f>HYPERLINK(Table4[[#This Row],[Link]],Table4[[#This Row],[Pattern w/out Hyperlink]])</f>
        <v>Limn</v>
      </c>
      <c r="C790" s="39">
        <f t="shared" si="12"/>
        <v>7</v>
      </c>
      <c r="D790" s="39" t="s">
        <v>27</v>
      </c>
      <c r="E790" s="39" t="s">
        <v>1467</v>
      </c>
      <c r="F790" s="16">
        <v>77.75</v>
      </c>
      <c r="G790" s="16"/>
      <c r="H790" s="14" t="s">
        <v>7678</v>
      </c>
      <c r="I790" s="39" t="s">
        <v>0</v>
      </c>
      <c r="J790" s="39" t="s">
        <v>3465</v>
      </c>
    </row>
    <row r="791" spans="1:10" x14ac:dyDescent="0.25">
      <c r="A791" s="8" t="s">
        <v>542</v>
      </c>
      <c r="B791" s="46" t="str">
        <f>HYPERLINK(Table4[[#This Row],[Link]],Table4[[#This Row],[Pattern w/out Hyperlink]])</f>
        <v>Linnen</v>
      </c>
      <c r="C791" s="39">
        <f t="shared" si="12"/>
        <v>7</v>
      </c>
      <c r="D791" s="39" t="s">
        <v>27</v>
      </c>
      <c r="E791" s="39" t="s">
        <v>1467</v>
      </c>
      <c r="F791" s="16">
        <v>75.25</v>
      </c>
      <c r="G791" s="16"/>
      <c r="H791" s="15" t="s">
        <v>1366</v>
      </c>
      <c r="I791" s="39" t="s">
        <v>1598</v>
      </c>
      <c r="J791" s="40" t="s">
        <v>3465</v>
      </c>
    </row>
    <row r="792" spans="1:10" x14ac:dyDescent="0.25">
      <c r="A792" s="8" t="s">
        <v>8619</v>
      </c>
      <c r="B792" s="42" t="str">
        <f>HYPERLINK(Table4[[#This Row],[Link]],Table4[[#This Row],[Pattern w/out Hyperlink]])</f>
        <v>Lithoprint</v>
      </c>
      <c r="C792" s="39">
        <f t="shared" si="12"/>
        <v>7</v>
      </c>
      <c r="D792" s="39" t="s">
        <v>8491</v>
      </c>
      <c r="E792" s="39" t="s">
        <v>1467</v>
      </c>
      <c r="F792" s="16">
        <v>76</v>
      </c>
      <c r="G792" s="16"/>
      <c r="H792" s="14" t="s">
        <v>8620</v>
      </c>
      <c r="I792" s="39" t="s">
        <v>0</v>
      </c>
      <c r="J792" s="39" t="s">
        <v>3467</v>
      </c>
    </row>
    <row r="793" spans="1:10" x14ac:dyDescent="0.25">
      <c r="A793" s="8" t="s">
        <v>549</v>
      </c>
      <c r="B793" s="42" t="str">
        <f>HYPERLINK(Table4[[#This Row],[Link]],Table4[[#This Row],[Pattern w/out Hyperlink]])</f>
        <v>Lore</v>
      </c>
      <c r="C793" s="39">
        <f t="shared" si="12"/>
        <v>7</v>
      </c>
      <c r="D793" s="39" t="s">
        <v>26</v>
      </c>
      <c r="E793" s="39" t="s">
        <v>1467</v>
      </c>
      <c r="F793" s="16">
        <v>83.95</v>
      </c>
      <c r="G793" s="16"/>
      <c r="H793" s="14" t="s">
        <v>1160</v>
      </c>
      <c r="I793" s="39" t="s">
        <v>1598</v>
      </c>
      <c r="J793" s="40" t="s">
        <v>3465</v>
      </c>
    </row>
    <row r="794" spans="1:10" x14ac:dyDescent="0.25">
      <c r="A794" s="8" t="s">
        <v>4278</v>
      </c>
      <c r="B794" s="42" t="str">
        <f>HYPERLINK(Table4[[#This Row],[Link]],Table4[[#This Row],[Pattern w/out Hyperlink]])</f>
        <v>Lull</v>
      </c>
      <c r="C794" s="39">
        <f t="shared" si="12"/>
        <v>7</v>
      </c>
      <c r="D794" s="39" t="s">
        <v>2680</v>
      </c>
      <c r="E794" s="39" t="s">
        <v>1467</v>
      </c>
      <c r="F794" s="16">
        <f>Table4[[#This Row],[USD Pricing]]*Exchange!$A$1</f>
        <v>83.929999999999993</v>
      </c>
      <c r="G794" s="16">
        <v>59.95</v>
      </c>
      <c r="H794" s="14" t="s">
        <v>7170</v>
      </c>
      <c r="I794" s="39" t="s">
        <v>1598</v>
      </c>
      <c r="J794" s="40" t="s">
        <v>3464</v>
      </c>
    </row>
    <row r="795" spans="1:10" x14ac:dyDescent="0.25">
      <c r="A795" s="8" t="s">
        <v>3144</v>
      </c>
      <c r="B795" s="42" t="str">
        <f>HYPERLINK(Table4[[#This Row],[Link]],Table4[[#This Row],[Pattern w/out Hyperlink]])</f>
        <v>Lunaria</v>
      </c>
      <c r="C795" s="39">
        <f t="shared" si="12"/>
        <v>7</v>
      </c>
      <c r="D795" s="39" t="s">
        <v>22</v>
      </c>
      <c r="E795" s="39" t="s">
        <v>1467</v>
      </c>
      <c r="F795" s="16">
        <f>Table4[[#This Row],[USD Pricing]]*Exchange!$A$1</f>
        <v>82.6</v>
      </c>
      <c r="G795" s="16">
        <v>59</v>
      </c>
      <c r="H795" s="14" t="s">
        <v>3145</v>
      </c>
      <c r="I795" s="39" t="s">
        <v>0</v>
      </c>
      <c r="J795" s="40" t="s">
        <v>3477</v>
      </c>
    </row>
    <row r="796" spans="1:10" x14ac:dyDescent="0.25">
      <c r="A796" s="8" t="s">
        <v>551</v>
      </c>
      <c r="B796" s="46" t="str">
        <f>HYPERLINK(Table4[[#This Row],[Link]],Table4[[#This Row],[Pattern w/out Hyperlink]])</f>
        <v>Luster</v>
      </c>
      <c r="C796" s="39">
        <f t="shared" si="12"/>
        <v>7</v>
      </c>
      <c r="D796" s="39" t="s">
        <v>27</v>
      </c>
      <c r="E796" s="39" t="s">
        <v>1467</v>
      </c>
      <c r="F796" s="16">
        <v>80.25</v>
      </c>
      <c r="G796" s="16"/>
      <c r="H796" s="15" t="s">
        <v>1368</v>
      </c>
      <c r="I796" s="39" t="s">
        <v>1598</v>
      </c>
      <c r="J796" s="40" t="s">
        <v>3465</v>
      </c>
    </row>
    <row r="797" spans="1:10" x14ac:dyDescent="0.25">
      <c r="A797" s="8" t="s">
        <v>564</v>
      </c>
      <c r="B797" s="42" t="str">
        <f>HYPERLINK(Table4[[#This Row],[Link]],Table4[[#This Row],[Pattern w/out Hyperlink]])</f>
        <v>Marquee</v>
      </c>
      <c r="C797" s="39">
        <f t="shared" si="12"/>
        <v>7</v>
      </c>
      <c r="D797" s="39" t="s">
        <v>26</v>
      </c>
      <c r="E797" s="39" t="s">
        <v>1467</v>
      </c>
      <c r="F797" s="16">
        <v>82.5</v>
      </c>
      <c r="G797" s="16"/>
      <c r="H797" s="14" t="s">
        <v>1164</v>
      </c>
      <c r="I797" s="39" t="s">
        <v>1598</v>
      </c>
      <c r="J797" s="40" t="s">
        <v>3468</v>
      </c>
    </row>
    <row r="798" spans="1:10" x14ac:dyDescent="0.25">
      <c r="A798" s="8" t="s">
        <v>566</v>
      </c>
      <c r="B798" s="42" t="str">
        <f>HYPERLINK(Table4[[#This Row],[Link]],Table4[[#This Row],[Pattern w/out Hyperlink]])</f>
        <v>Mason</v>
      </c>
      <c r="C798" s="39">
        <f t="shared" si="12"/>
        <v>7</v>
      </c>
      <c r="D798" s="39" t="s">
        <v>26</v>
      </c>
      <c r="E798" s="39" t="s">
        <v>1467</v>
      </c>
      <c r="F798" s="16">
        <v>82.5</v>
      </c>
      <c r="G798" s="16"/>
      <c r="H798" s="14" t="s">
        <v>1165</v>
      </c>
      <c r="I798" s="39" t="s">
        <v>0</v>
      </c>
      <c r="J798" s="40" t="s">
        <v>3468</v>
      </c>
    </row>
    <row r="799" spans="1:10" x14ac:dyDescent="0.25">
      <c r="A799" s="8" t="s">
        <v>591</v>
      </c>
      <c r="B799" s="46" t="str">
        <f>HYPERLINK(Table4[[#This Row],[Link]],Table4[[#This Row],[Pattern w/out Hyperlink]])</f>
        <v>Metallo</v>
      </c>
      <c r="C799" s="39">
        <f t="shared" si="12"/>
        <v>7</v>
      </c>
      <c r="D799" s="39" t="s">
        <v>27</v>
      </c>
      <c r="E799" s="39" t="s">
        <v>1467</v>
      </c>
      <c r="F799" s="16">
        <v>79</v>
      </c>
      <c r="G799" s="16"/>
      <c r="H799" s="15" t="s">
        <v>1370</v>
      </c>
      <c r="I799" s="39" t="s">
        <v>1598</v>
      </c>
      <c r="J799" s="40" t="s">
        <v>3465</v>
      </c>
    </row>
    <row r="800" spans="1:10" x14ac:dyDescent="0.25">
      <c r="A800" s="8" t="s">
        <v>3112</v>
      </c>
      <c r="B800" s="42" t="str">
        <f>HYPERLINK(Table4[[#This Row],[Link]],Table4[[#This Row],[Pattern w/out Hyperlink]])</f>
        <v>Metropolis</v>
      </c>
      <c r="C800" s="39">
        <f t="shared" si="12"/>
        <v>7</v>
      </c>
      <c r="D800" s="39" t="s">
        <v>3628</v>
      </c>
      <c r="E800" s="39" t="s">
        <v>1467</v>
      </c>
      <c r="F800" s="16">
        <f>Table4[[#This Row],[USD Pricing]]*Exchange!$A$1</f>
        <v>81.199999999999989</v>
      </c>
      <c r="G800" s="16">
        <v>58</v>
      </c>
      <c r="H800" s="14" t="s">
        <v>7844</v>
      </c>
      <c r="I800" s="39" t="s">
        <v>0</v>
      </c>
      <c r="J800" s="39" t="s">
        <v>7845</v>
      </c>
    </row>
    <row r="801" spans="1:10" x14ac:dyDescent="0.25">
      <c r="A801" s="8" t="s">
        <v>603</v>
      </c>
      <c r="B801" s="42" t="str">
        <f>HYPERLINK(Table4[[#This Row],[Link]],Table4[[#This Row],[Pattern w/out Hyperlink]])</f>
        <v>Milano</v>
      </c>
      <c r="C801" s="39">
        <f t="shared" si="12"/>
        <v>7</v>
      </c>
      <c r="D801" s="39" t="s">
        <v>21</v>
      </c>
      <c r="E801" s="39" t="s">
        <v>1467</v>
      </c>
      <c r="F801" s="16">
        <v>82</v>
      </c>
      <c r="G801" s="16"/>
      <c r="H801" s="14" t="s">
        <v>2433</v>
      </c>
      <c r="I801" s="39" t="s">
        <v>5090</v>
      </c>
      <c r="J801" s="40" t="s">
        <v>3465</v>
      </c>
    </row>
    <row r="802" spans="1:10" x14ac:dyDescent="0.25">
      <c r="A802" s="8" t="s">
        <v>2114</v>
      </c>
      <c r="B802" s="42" t="str">
        <f>HYPERLINK(Table4[[#This Row],[Link]],Table4[[#This Row],[Pattern w/out Hyperlink]])</f>
        <v>Mixology CV</v>
      </c>
      <c r="C802" s="39">
        <f t="shared" si="12"/>
        <v>7</v>
      </c>
      <c r="D802" s="39" t="s">
        <v>28</v>
      </c>
      <c r="E802" s="39" t="s">
        <v>1467</v>
      </c>
      <c r="F802" s="16">
        <f>Table4[[#This Row],[USD Pricing]]*Exchange!$A$1</f>
        <v>75.599999999999994</v>
      </c>
      <c r="G802" s="16">
        <v>54</v>
      </c>
      <c r="H802" s="8" t="s">
        <v>6559</v>
      </c>
      <c r="I802" s="39" t="s">
        <v>0</v>
      </c>
      <c r="J802" s="40" t="s">
        <v>3477</v>
      </c>
    </row>
    <row r="803" spans="1:10" x14ac:dyDescent="0.25">
      <c r="A803" s="8" t="s">
        <v>3447</v>
      </c>
      <c r="B803" s="42" t="str">
        <f>HYPERLINK(Table4[[#This Row],[Link]],Table4[[#This Row],[Pattern w/out Hyperlink]])</f>
        <v>Modena | Modena 2.0</v>
      </c>
      <c r="C803" s="39">
        <f t="shared" si="12"/>
        <v>7</v>
      </c>
      <c r="D803" s="39" t="s">
        <v>22</v>
      </c>
      <c r="E803" s="39" t="s">
        <v>1467</v>
      </c>
      <c r="F803" s="16">
        <f>Table4[[#This Row],[USD Pricing]]*Exchange!$A$1</f>
        <v>75.53</v>
      </c>
      <c r="G803" s="16">
        <v>53.95</v>
      </c>
      <c r="H803" s="14" t="s">
        <v>1852</v>
      </c>
      <c r="I803" s="39" t="s">
        <v>1598</v>
      </c>
      <c r="J803" s="40" t="s">
        <v>3477</v>
      </c>
    </row>
    <row r="804" spans="1:10" x14ac:dyDescent="0.25">
      <c r="A804" s="8" t="s">
        <v>619</v>
      </c>
      <c r="B804" s="42" t="str">
        <f>HYPERLINK(Table4[[#This Row],[Link]],Table4[[#This Row],[Pattern w/out Hyperlink]])</f>
        <v>Montage</v>
      </c>
      <c r="C804" s="39">
        <f t="shared" si="12"/>
        <v>7</v>
      </c>
      <c r="D804" s="39" t="s">
        <v>26</v>
      </c>
      <c r="E804" s="39" t="s">
        <v>1467</v>
      </c>
      <c r="F804" s="16">
        <v>80.25</v>
      </c>
      <c r="G804" s="16"/>
      <c r="H804" s="14" t="s">
        <v>1168</v>
      </c>
      <c r="I804" s="39" t="s">
        <v>0</v>
      </c>
      <c r="J804" s="40" t="s">
        <v>3468</v>
      </c>
    </row>
    <row r="805" spans="1:10" x14ac:dyDescent="0.25">
      <c r="A805" s="8" t="s">
        <v>628</v>
      </c>
      <c r="B805" s="46" t="str">
        <f>HYPERLINK(Table4[[#This Row],[Link]],Table4[[#This Row],[Pattern w/out Hyperlink]])</f>
        <v>Motley</v>
      </c>
      <c r="C805" s="39">
        <f t="shared" si="12"/>
        <v>7</v>
      </c>
      <c r="D805" s="39" t="s">
        <v>27</v>
      </c>
      <c r="E805" s="39" t="s">
        <v>1467</v>
      </c>
      <c r="F805" s="16">
        <v>77.75</v>
      </c>
      <c r="G805" s="16"/>
      <c r="H805" s="15" t="s">
        <v>6226</v>
      </c>
      <c r="I805" s="39" t="s">
        <v>0</v>
      </c>
      <c r="J805" s="40" t="s">
        <v>3468</v>
      </c>
    </row>
    <row r="806" spans="1:10" x14ac:dyDescent="0.25">
      <c r="A806" s="8" t="s">
        <v>3751</v>
      </c>
      <c r="B806" s="42" t="str">
        <f>HYPERLINK(Table4[[#This Row],[Link]],Table4[[#This Row],[Pattern w/out Hyperlink]])</f>
        <v>Nappa</v>
      </c>
      <c r="C806" s="39">
        <f t="shared" si="12"/>
        <v>7</v>
      </c>
      <c r="D806" s="39" t="s">
        <v>2680</v>
      </c>
      <c r="E806" s="39" t="s">
        <v>1467</v>
      </c>
      <c r="F806" s="16">
        <f>Table4[[#This Row],[USD Pricing]]*Exchange!$A$1</f>
        <v>77</v>
      </c>
      <c r="G806" s="16">
        <v>55</v>
      </c>
      <c r="H806" s="14" t="s">
        <v>7189</v>
      </c>
      <c r="I806" s="39" t="s">
        <v>1598</v>
      </c>
      <c r="J806" s="40" t="s">
        <v>3465</v>
      </c>
    </row>
    <row r="807" spans="1:10" x14ac:dyDescent="0.25">
      <c r="A807" s="8" t="s">
        <v>3757</v>
      </c>
      <c r="B807" s="42" t="str">
        <f>HYPERLINK(Table4[[#This Row],[Link]],Table4[[#This Row],[Pattern w/out Hyperlink]])</f>
        <v>Orb</v>
      </c>
      <c r="C807" s="39">
        <f t="shared" si="12"/>
        <v>7</v>
      </c>
      <c r="D807" s="39" t="s">
        <v>3628</v>
      </c>
      <c r="E807" s="39" t="s">
        <v>1467</v>
      </c>
      <c r="F807" s="16">
        <f>Table4[[#This Row],[USD Pricing]]*Exchange!$A$1</f>
        <v>78.399999999999991</v>
      </c>
      <c r="G807" s="16">
        <v>56</v>
      </c>
      <c r="H807" s="14" t="s">
        <v>3758</v>
      </c>
      <c r="I807" s="39" t="s">
        <v>0</v>
      </c>
      <c r="J807" s="40" t="s">
        <v>3465</v>
      </c>
    </row>
    <row r="808" spans="1:10" x14ac:dyDescent="0.25">
      <c r="A808" s="8" t="s">
        <v>1860</v>
      </c>
      <c r="B808" s="42" t="str">
        <f>HYPERLINK(Table4[[#This Row],[Link]],Table4[[#This Row],[Pattern w/out Hyperlink]])</f>
        <v>Orvilla</v>
      </c>
      <c r="C808" s="39">
        <f t="shared" si="12"/>
        <v>7</v>
      </c>
      <c r="D808" s="39" t="s">
        <v>22</v>
      </c>
      <c r="E808" s="39" t="s">
        <v>1467</v>
      </c>
      <c r="F808" s="16">
        <f>Table4[[#This Row],[USD Pricing]]*Exchange!$A$1</f>
        <v>83.929999999999993</v>
      </c>
      <c r="G808" s="16">
        <v>59.95</v>
      </c>
      <c r="H808" s="14" t="s">
        <v>1861</v>
      </c>
      <c r="I808" s="39" t="s">
        <v>0</v>
      </c>
      <c r="J808" s="40" t="s">
        <v>3477</v>
      </c>
    </row>
    <row r="809" spans="1:10" x14ac:dyDescent="0.25">
      <c r="A809" s="8" t="s">
        <v>8354</v>
      </c>
      <c r="B809" s="42" t="str">
        <f>HYPERLINK(Table4[[#This Row],[Link]],Table4[[#This Row],[Pattern w/out Hyperlink]])</f>
        <v>Palisade</v>
      </c>
      <c r="C809" s="39">
        <f t="shared" si="12"/>
        <v>7</v>
      </c>
      <c r="D809" s="39" t="s">
        <v>2668</v>
      </c>
      <c r="E809" s="39" t="s">
        <v>1467</v>
      </c>
      <c r="F809" s="16">
        <v>77.5</v>
      </c>
      <c r="G809" s="16"/>
      <c r="H809" s="14" t="s">
        <v>8355</v>
      </c>
      <c r="I809" s="39" t="s">
        <v>5090</v>
      </c>
      <c r="J809" s="39" t="s">
        <v>3465</v>
      </c>
    </row>
    <row r="810" spans="1:10" x14ac:dyDescent="0.25">
      <c r="A810" s="8" t="s">
        <v>3997</v>
      </c>
      <c r="B810" s="42" t="str">
        <f>HYPERLINK(Table4[[#This Row],[Link]],Table4[[#This Row],[Pattern w/out Hyperlink]])</f>
        <v>Patterson</v>
      </c>
      <c r="C810" s="39">
        <f t="shared" si="12"/>
        <v>7</v>
      </c>
      <c r="D810" s="39" t="s">
        <v>28</v>
      </c>
      <c r="E810" s="39" t="s">
        <v>1467</v>
      </c>
      <c r="F810" s="16">
        <f>Table4[[#This Row],[USD Pricing]]*Exchange!$A$1</f>
        <v>79.94</v>
      </c>
      <c r="G810" s="16">
        <v>57.1</v>
      </c>
      <c r="H810" s="8" t="s">
        <v>6892</v>
      </c>
      <c r="I810" s="39" t="s">
        <v>1598</v>
      </c>
      <c r="J810" s="40" t="s">
        <v>3500</v>
      </c>
    </row>
    <row r="811" spans="1:10" x14ac:dyDescent="0.25">
      <c r="A811" s="8" t="s">
        <v>697</v>
      </c>
      <c r="B811" s="46" t="str">
        <f>HYPERLINK(Table4[[#This Row],[Link]],Table4[[#This Row],[Pattern w/out Hyperlink]])</f>
        <v>Pave</v>
      </c>
      <c r="C811" s="39">
        <f t="shared" si="12"/>
        <v>7</v>
      </c>
      <c r="D811" s="39" t="s">
        <v>27</v>
      </c>
      <c r="E811" s="39" t="s">
        <v>1467</v>
      </c>
      <c r="F811" s="16">
        <v>80.25</v>
      </c>
      <c r="G811" s="16"/>
      <c r="H811" s="15" t="s">
        <v>1374</v>
      </c>
      <c r="I811" s="39" t="s">
        <v>0</v>
      </c>
      <c r="J811" s="40" t="s">
        <v>3468</v>
      </c>
    </row>
    <row r="812" spans="1:10" x14ac:dyDescent="0.25">
      <c r="A812" s="8" t="s">
        <v>8661</v>
      </c>
      <c r="B812" s="42" t="str">
        <f>HYPERLINK(Table4[[#This Row],[Link]],Table4[[#This Row],[Pattern w/out Hyperlink]])</f>
        <v>Perilune</v>
      </c>
      <c r="C812" s="39">
        <f t="shared" si="12"/>
        <v>7</v>
      </c>
      <c r="D812" s="39" t="s">
        <v>8491</v>
      </c>
      <c r="E812" s="39" t="s">
        <v>1467</v>
      </c>
      <c r="F812" s="16">
        <v>83</v>
      </c>
      <c r="G812" s="16"/>
      <c r="H812" s="14" t="s">
        <v>8662</v>
      </c>
      <c r="I812" s="39" t="s">
        <v>0</v>
      </c>
      <c r="J812" s="39" t="s">
        <v>3465</v>
      </c>
    </row>
    <row r="813" spans="1:10" x14ac:dyDescent="0.25">
      <c r="A813" s="8" t="s">
        <v>718</v>
      </c>
      <c r="B813" s="42" t="str">
        <f>HYPERLINK(Table4[[#This Row],[Link]],Table4[[#This Row],[Pattern w/out Hyperlink]])</f>
        <v>Pitch</v>
      </c>
      <c r="C813" s="39">
        <f t="shared" si="12"/>
        <v>7</v>
      </c>
      <c r="D813" s="39" t="s">
        <v>23</v>
      </c>
      <c r="E813" s="39" t="s">
        <v>1467</v>
      </c>
      <c r="F813" s="16">
        <v>82.5</v>
      </c>
      <c r="G813" s="16"/>
      <c r="H813" s="14" t="s">
        <v>1415</v>
      </c>
      <c r="I813" s="39" t="s">
        <v>1598</v>
      </c>
      <c r="J813" s="40" t="s">
        <v>3477</v>
      </c>
    </row>
    <row r="814" spans="1:10" x14ac:dyDescent="0.25">
      <c r="A814" s="8" t="s">
        <v>3769</v>
      </c>
      <c r="B814" s="42" t="str">
        <f>HYPERLINK(Table4[[#This Row],[Link]],Table4[[#This Row],[Pattern w/out Hyperlink]])</f>
        <v>Plume</v>
      </c>
      <c r="C814" s="39">
        <f t="shared" si="12"/>
        <v>7</v>
      </c>
      <c r="D814" s="39" t="s">
        <v>3628</v>
      </c>
      <c r="E814" s="39" t="s">
        <v>1467</v>
      </c>
      <c r="F814" s="16">
        <f>Table4[[#This Row],[USD Pricing]]*Exchange!$A$1</f>
        <v>78.399999999999991</v>
      </c>
      <c r="G814" s="16">
        <v>56</v>
      </c>
      <c r="H814" s="14" t="s">
        <v>3770</v>
      </c>
      <c r="I814" s="39" t="s">
        <v>0</v>
      </c>
      <c r="J814" s="40" t="s">
        <v>3675</v>
      </c>
    </row>
    <row r="815" spans="1:10" x14ac:dyDescent="0.25">
      <c r="A815" s="8" t="s">
        <v>2129</v>
      </c>
      <c r="B815" s="42" t="str">
        <f>HYPERLINK(Table4[[#This Row],[Link]],Table4[[#This Row],[Pattern w/out Hyperlink]])</f>
        <v>Poetic CV</v>
      </c>
      <c r="C815" s="39">
        <f t="shared" si="12"/>
        <v>7</v>
      </c>
      <c r="D815" s="39" t="s">
        <v>28</v>
      </c>
      <c r="E815" s="39" t="s">
        <v>1467</v>
      </c>
      <c r="F815" s="16">
        <f>Table4[[#This Row],[USD Pricing]]*Exchange!$A$1</f>
        <v>75.599999999999994</v>
      </c>
      <c r="G815" s="16">
        <v>54</v>
      </c>
      <c r="H815" s="8" t="s">
        <v>6565</v>
      </c>
      <c r="I815" s="39" t="s">
        <v>0</v>
      </c>
      <c r="J815" s="40" t="s">
        <v>3477</v>
      </c>
    </row>
    <row r="816" spans="1:10" x14ac:dyDescent="0.25">
      <c r="A816" s="8" t="s">
        <v>732</v>
      </c>
      <c r="B816" s="42" t="str">
        <f>HYPERLINK(Table4[[#This Row],[Link]],Table4[[#This Row],[Pattern w/out Hyperlink]])</f>
        <v>Polygon</v>
      </c>
      <c r="C816" s="39">
        <f t="shared" si="12"/>
        <v>7</v>
      </c>
      <c r="D816" s="39" t="s">
        <v>22</v>
      </c>
      <c r="E816" s="39" t="s">
        <v>1467</v>
      </c>
      <c r="F816" s="16">
        <f>Table4[[#This Row],[USD Pricing]]*Exchange!$A$1</f>
        <v>82.6</v>
      </c>
      <c r="G816" s="16">
        <v>59</v>
      </c>
      <c r="H816" s="14" t="s">
        <v>1867</v>
      </c>
      <c r="I816" s="39" t="s">
        <v>0</v>
      </c>
      <c r="J816" s="40" t="s">
        <v>3477</v>
      </c>
    </row>
    <row r="817" spans="1:10" x14ac:dyDescent="0.25">
      <c r="A817" s="8" t="s">
        <v>748</v>
      </c>
      <c r="B817" s="42" t="str">
        <f>HYPERLINK(Table4[[#This Row],[Link]],Table4[[#This Row],[Pattern w/out Hyperlink]])</f>
        <v>Prompt</v>
      </c>
      <c r="C817" s="39">
        <f t="shared" si="12"/>
        <v>7</v>
      </c>
      <c r="D817" s="39" t="s">
        <v>23</v>
      </c>
      <c r="E817" s="39" t="s">
        <v>1467</v>
      </c>
      <c r="F817" s="16">
        <v>75.5</v>
      </c>
      <c r="G817" s="16"/>
      <c r="H817" s="14" t="s">
        <v>1416</v>
      </c>
      <c r="I817" s="39" t="s">
        <v>1598</v>
      </c>
      <c r="J817" s="40" t="s">
        <v>3465</v>
      </c>
    </row>
    <row r="818" spans="1:10" x14ac:dyDescent="0.25">
      <c r="A818" s="8" t="s">
        <v>785</v>
      </c>
      <c r="B818" s="42" t="str">
        <f>HYPERLINK(Table4[[#This Row],[Link]],Table4[[#This Row],[Pattern w/out Hyperlink]])</f>
        <v>Rill</v>
      </c>
      <c r="C818" s="39">
        <f t="shared" si="12"/>
        <v>7</v>
      </c>
      <c r="D818" s="39" t="s">
        <v>23</v>
      </c>
      <c r="E818" s="39" t="s">
        <v>1467</v>
      </c>
      <c r="F818" s="16">
        <v>84</v>
      </c>
      <c r="G818" s="16"/>
      <c r="H818" s="14" t="s">
        <v>1984</v>
      </c>
      <c r="I818" s="39" t="s">
        <v>0</v>
      </c>
      <c r="J818" s="40" t="s">
        <v>3468</v>
      </c>
    </row>
    <row r="819" spans="1:10" x14ac:dyDescent="0.25">
      <c r="A819" s="8" t="s">
        <v>3212</v>
      </c>
      <c r="B819" s="42" t="str">
        <f>HYPERLINK(Table4[[#This Row],[Link]],Table4[[#This Row],[Pattern w/out Hyperlink]])</f>
        <v>Row</v>
      </c>
      <c r="C819" s="39">
        <f t="shared" si="12"/>
        <v>7</v>
      </c>
      <c r="D819" s="39" t="s">
        <v>28</v>
      </c>
      <c r="E819" s="39" t="s">
        <v>1467</v>
      </c>
      <c r="F819" s="16">
        <f>Table4[[#This Row],[USD Pricing]]*Exchange!$A$1</f>
        <v>83.3</v>
      </c>
      <c r="G819" s="16">
        <v>59.5</v>
      </c>
      <c r="H819" s="8" t="s">
        <v>6572</v>
      </c>
      <c r="I819" s="39" t="s">
        <v>1598</v>
      </c>
      <c r="J819" s="40" t="s">
        <v>3465</v>
      </c>
    </row>
    <row r="820" spans="1:10" x14ac:dyDescent="0.25">
      <c r="A820" s="8" t="s">
        <v>803</v>
      </c>
      <c r="B820" s="42" t="str">
        <f>HYPERLINK(Table4[[#This Row],[Link]],Table4[[#This Row],[Pattern w/out Hyperlink]])</f>
        <v>Rugged</v>
      </c>
      <c r="C820" s="39">
        <f t="shared" si="12"/>
        <v>7</v>
      </c>
      <c r="D820" s="39" t="s">
        <v>21</v>
      </c>
      <c r="E820" s="39" t="s">
        <v>1467</v>
      </c>
      <c r="F820" s="16">
        <v>85</v>
      </c>
      <c r="G820" s="16"/>
      <c r="H820" s="14" t="s">
        <v>2463</v>
      </c>
      <c r="I820" s="39" t="s">
        <v>1598</v>
      </c>
      <c r="J820" s="40" t="s">
        <v>3465</v>
      </c>
    </row>
    <row r="821" spans="1:10" x14ac:dyDescent="0.25">
      <c r="A821" s="8" t="s">
        <v>810</v>
      </c>
      <c r="B821" s="42" t="str">
        <f>HYPERLINK(Table4[[#This Row],[Link]],Table4[[#This Row],[Pattern w/out Hyperlink]])</f>
        <v>Salt Spring</v>
      </c>
      <c r="C821" s="39">
        <f t="shared" si="12"/>
        <v>7</v>
      </c>
      <c r="D821" s="39" t="s">
        <v>21</v>
      </c>
      <c r="E821" s="39" t="s">
        <v>1467</v>
      </c>
      <c r="F821" s="16">
        <v>80</v>
      </c>
      <c r="G821" s="16"/>
      <c r="H821" s="14" t="s">
        <v>2465</v>
      </c>
      <c r="I821" s="39" t="s">
        <v>0</v>
      </c>
      <c r="J821" s="40" t="s">
        <v>3468</v>
      </c>
    </row>
    <row r="822" spans="1:10" x14ac:dyDescent="0.25">
      <c r="A822" s="8" t="s">
        <v>2466</v>
      </c>
      <c r="B822" s="42" t="str">
        <f>HYPERLINK(Table4[[#This Row],[Link]],Table4[[#This Row],[Pattern w/out Hyperlink]])</f>
        <v>Science</v>
      </c>
      <c r="C822" s="39">
        <f t="shared" si="12"/>
        <v>7</v>
      </c>
      <c r="D822" s="39" t="s">
        <v>21</v>
      </c>
      <c r="E822" s="39" t="s">
        <v>1467</v>
      </c>
      <c r="F822" s="16">
        <v>84</v>
      </c>
      <c r="G822" s="16"/>
      <c r="H822" s="14" t="s">
        <v>2467</v>
      </c>
      <c r="I822" s="39" t="s">
        <v>1598</v>
      </c>
      <c r="J822" s="40" t="s">
        <v>3471</v>
      </c>
    </row>
    <row r="823" spans="1:10" x14ac:dyDescent="0.25">
      <c r="A823" s="8" t="s">
        <v>825</v>
      </c>
      <c r="B823" s="42" t="str">
        <f>HYPERLINK(Table4[[#This Row],[Link]],Table4[[#This Row],[Pattern w/out Hyperlink]])</f>
        <v>Scuba</v>
      </c>
      <c r="C823" s="39">
        <f t="shared" si="12"/>
        <v>7</v>
      </c>
      <c r="D823" s="39" t="s">
        <v>23</v>
      </c>
      <c r="E823" s="39" t="s">
        <v>1467</v>
      </c>
      <c r="F823" s="16">
        <v>81.75</v>
      </c>
      <c r="G823" s="16"/>
      <c r="H823" s="14" t="s">
        <v>1445</v>
      </c>
      <c r="I823" s="39" t="s">
        <v>1598</v>
      </c>
      <c r="J823" s="40" t="s">
        <v>3465</v>
      </c>
    </row>
    <row r="824" spans="1:10" x14ac:dyDescent="0.25">
      <c r="A824" s="8" t="s">
        <v>828</v>
      </c>
      <c r="B824" s="42" t="str">
        <f>HYPERLINK(Table4[[#This Row],[Link]],Table4[[#This Row],[Pattern w/out Hyperlink]])</f>
        <v>Sea Willow</v>
      </c>
      <c r="C824" s="39">
        <f t="shared" si="12"/>
        <v>7</v>
      </c>
      <c r="D824" s="39" t="s">
        <v>26</v>
      </c>
      <c r="E824" s="39" t="s">
        <v>1467</v>
      </c>
      <c r="F824" s="16">
        <v>82.5</v>
      </c>
      <c r="G824" s="16"/>
      <c r="H824" s="14" t="s">
        <v>1181</v>
      </c>
      <c r="I824" s="39" t="s">
        <v>0</v>
      </c>
      <c r="J824" s="40" t="s">
        <v>3468</v>
      </c>
    </row>
    <row r="825" spans="1:10" x14ac:dyDescent="0.25">
      <c r="A825" s="8" t="s">
        <v>2124</v>
      </c>
      <c r="B825" s="42" t="str">
        <f>HYPERLINK(Table4[[#This Row],[Link]],Table4[[#This Row],[Pattern w/out Hyperlink]])</f>
        <v>Sensory CV</v>
      </c>
      <c r="C825" s="39">
        <f t="shared" si="12"/>
        <v>7</v>
      </c>
      <c r="D825" s="39" t="s">
        <v>28</v>
      </c>
      <c r="E825" s="39" t="s">
        <v>1467</v>
      </c>
      <c r="F825" s="16">
        <f>Table4[[#This Row],[USD Pricing]]*Exchange!$A$1</f>
        <v>75.599999999999994</v>
      </c>
      <c r="G825" s="16">
        <v>54</v>
      </c>
      <c r="H825" s="8" t="s">
        <v>6574</v>
      </c>
      <c r="I825" s="39" t="s">
        <v>0</v>
      </c>
      <c r="J825" s="40" t="s">
        <v>3477</v>
      </c>
    </row>
    <row r="826" spans="1:10" x14ac:dyDescent="0.25">
      <c r="A826" s="8" t="s">
        <v>4545</v>
      </c>
      <c r="B826" s="42" t="str">
        <f>HYPERLINK(Table4[[#This Row],[Link]],Table4[[#This Row],[Pattern w/out Hyperlink]])</f>
        <v>Site</v>
      </c>
      <c r="C826" s="39">
        <f t="shared" si="12"/>
        <v>7</v>
      </c>
      <c r="D826" s="39" t="s">
        <v>23</v>
      </c>
      <c r="E826" s="39" t="s">
        <v>1467</v>
      </c>
      <c r="F826" s="16">
        <v>83.25</v>
      </c>
      <c r="G826" s="16"/>
      <c r="H826" s="14" t="s">
        <v>4546</v>
      </c>
      <c r="I826" s="39" t="s">
        <v>1598</v>
      </c>
      <c r="J826" s="40" t="s">
        <v>3465</v>
      </c>
    </row>
    <row r="827" spans="1:10" x14ac:dyDescent="0.25">
      <c r="A827" s="8" t="s">
        <v>893</v>
      </c>
      <c r="B827" s="42" t="str">
        <f>HYPERLINK(Table4[[#This Row],[Link]],Table4[[#This Row],[Pattern w/out Hyperlink]])</f>
        <v>Skye</v>
      </c>
      <c r="C827" s="39">
        <f t="shared" si="12"/>
        <v>7</v>
      </c>
      <c r="D827" s="39" t="s">
        <v>26</v>
      </c>
      <c r="E827" s="39" t="s">
        <v>1467</v>
      </c>
      <c r="F827" s="16">
        <v>82.5</v>
      </c>
      <c r="G827" s="16"/>
      <c r="H827" s="14" t="s">
        <v>1182</v>
      </c>
      <c r="I827" s="39" t="s">
        <v>1598</v>
      </c>
      <c r="J827" s="40" t="s">
        <v>3468</v>
      </c>
    </row>
    <row r="828" spans="1:10" x14ac:dyDescent="0.25">
      <c r="A828" s="8" t="s">
        <v>901</v>
      </c>
      <c r="B828" s="42" t="str">
        <f>HYPERLINK(Table4[[#This Row],[Link]],Table4[[#This Row],[Pattern w/out Hyperlink]])</f>
        <v>Solitaire</v>
      </c>
      <c r="C828" s="39">
        <f t="shared" si="12"/>
        <v>7</v>
      </c>
      <c r="D828" s="39" t="s">
        <v>3628</v>
      </c>
      <c r="E828" s="39" t="s">
        <v>1467</v>
      </c>
      <c r="F828" s="16">
        <f>Table4[[#This Row],[USD Pricing]]*Exchange!$A$1</f>
        <v>82.6</v>
      </c>
      <c r="G828" s="16">
        <v>59</v>
      </c>
      <c r="H828" s="14" t="s">
        <v>3795</v>
      </c>
      <c r="I828" s="39" t="s">
        <v>5090</v>
      </c>
      <c r="J828" s="40" t="s">
        <v>3465</v>
      </c>
    </row>
    <row r="829" spans="1:10" x14ac:dyDescent="0.25">
      <c r="A829" s="8" t="s">
        <v>907</v>
      </c>
      <c r="B829" s="42" t="str">
        <f>HYPERLINK(Table4[[#This Row],[Link]],Table4[[#This Row],[Pattern w/out Hyperlink]])</f>
        <v>Sort</v>
      </c>
      <c r="C829" s="39">
        <f t="shared" si="12"/>
        <v>7</v>
      </c>
      <c r="D829" s="39" t="s">
        <v>23</v>
      </c>
      <c r="E829" s="39" t="s">
        <v>1467</v>
      </c>
      <c r="F829" s="16">
        <v>76.25</v>
      </c>
      <c r="G829" s="16"/>
      <c r="H829" s="14" t="s">
        <v>1418</v>
      </c>
      <c r="I829" s="39" t="s">
        <v>1598</v>
      </c>
      <c r="J829" s="40" t="s">
        <v>3477</v>
      </c>
    </row>
    <row r="830" spans="1:10" x14ac:dyDescent="0.25">
      <c r="A830" s="8" t="s">
        <v>4004</v>
      </c>
      <c r="B830" s="42" t="str">
        <f>HYPERLINK(Table4[[#This Row],[Link]],Table4[[#This Row],[Pattern w/out Hyperlink]])</f>
        <v>Sparks Romanzo</v>
      </c>
      <c r="C830" s="39">
        <f t="shared" si="12"/>
        <v>7</v>
      </c>
      <c r="D830" s="39" t="s">
        <v>28</v>
      </c>
      <c r="E830" s="39" t="s">
        <v>1467</v>
      </c>
      <c r="F830" s="16">
        <f>Table4[[#This Row],[USD Pricing]]*Exchange!$A$1</f>
        <v>79.94</v>
      </c>
      <c r="G830" s="16">
        <v>57.1</v>
      </c>
      <c r="H830" s="8" t="s">
        <v>4005</v>
      </c>
      <c r="I830" s="39" t="s">
        <v>1598</v>
      </c>
      <c r="J830" s="40" t="s">
        <v>3500</v>
      </c>
    </row>
    <row r="831" spans="1:10" x14ac:dyDescent="0.25">
      <c r="A831" s="8" t="s">
        <v>2121</v>
      </c>
      <c r="B831" s="42" t="str">
        <f>HYPERLINK(Table4[[#This Row],[Link]],Table4[[#This Row],[Pattern w/out Hyperlink]])</f>
        <v>Speakeasy CV</v>
      </c>
      <c r="C831" s="39">
        <f t="shared" si="12"/>
        <v>7</v>
      </c>
      <c r="D831" s="39" t="s">
        <v>28</v>
      </c>
      <c r="E831" s="39" t="s">
        <v>1467</v>
      </c>
      <c r="F831" s="16">
        <f>Table4[[#This Row],[USD Pricing]]*Exchange!$A$1</f>
        <v>75.599999999999994</v>
      </c>
      <c r="G831" s="16">
        <v>54</v>
      </c>
      <c r="H831" s="8" t="s">
        <v>6621</v>
      </c>
      <c r="I831" s="39" t="s">
        <v>0</v>
      </c>
      <c r="J831" s="40" t="s">
        <v>3477</v>
      </c>
    </row>
    <row r="832" spans="1:10" x14ac:dyDescent="0.25">
      <c r="A832" s="8" t="s">
        <v>910</v>
      </c>
      <c r="B832" s="42" t="str">
        <f>HYPERLINK(Table4[[#This Row],[Link]],Table4[[#This Row],[Pattern w/out Hyperlink]])</f>
        <v>Spin</v>
      </c>
      <c r="C832" s="39">
        <f t="shared" si="12"/>
        <v>7</v>
      </c>
      <c r="D832" s="39" t="s">
        <v>26</v>
      </c>
      <c r="E832" s="39" t="s">
        <v>1467</v>
      </c>
      <c r="F832" s="16">
        <v>82.5</v>
      </c>
      <c r="G832" s="16"/>
      <c r="H832" s="14" t="s">
        <v>1185</v>
      </c>
      <c r="I832" s="39" t="s">
        <v>0</v>
      </c>
      <c r="J832" s="40" t="s">
        <v>3468</v>
      </c>
    </row>
    <row r="833" spans="1:10" x14ac:dyDescent="0.25">
      <c r="A833" s="8" t="s">
        <v>910</v>
      </c>
      <c r="B833" s="46" t="str">
        <f>HYPERLINK(Table4[[#This Row],[Link]],Table4[[#This Row],[Pattern w/out Hyperlink]])</f>
        <v>Spin</v>
      </c>
      <c r="C833" s="39">
        <f t="shared" si="12"/>
        <v>7</v>
      </c>
      <c r="D833" s="39" t="s">
        <v>27</v>
      </c>
      <c r="E833" s="39" t="s">
        <v>1467</v>
      </c>
      <c r="F833" s="16">
        <v>77.75</v>
      </c>
      <c r="G833" s="16"/>
      <c r="H833" s="15" t="s">
        <v>6257</v>
      </c>
      <c r="I833" s="39" t="s">
        <v>0</v>
      </c>
      <c r="J833" s="40" t="s">
        <v>3468</v>
      </c>
    </row>
    <row r="834" spans="1:10" x14ac:dyDescent="0.25">
      <c r="A834" s="8" t="s">
        <v>2120</v>
      </c>
      <c r="B834" s="42" t="str">
        <f>HYPERLINK(Table4[[#This Row],[Link]],Table4[[#This Row],[Pattern w/out Hyperlink]])</f>
        <v>Spunk CV</v>
      </c>
      <c r="C834" s="39">
        <f t="shared" ref="C834:C897" si="13">IF(F834&lt;=$L$1,$K$1,IF(AND(F834&gt;=$L$2,F834&lt;=$M$2),$K$2,IF(AND(F834&gt;=$L$3,F834&lt;=$M$3),$K$3,IF(AND(F834&gt;=$L$4,F834&lt;=$M$4),$K$4,IF(AND(F834&gt;=$L$5,F834&lt;=$M$5),$K$5,IF(AND(F834&gt;=$L$6,F834&lt;=$M$6),$K$6,IF(AND(F834&gt;=$L$7,F834&lt;=$M$7),$K$7,IF(AND(F834&gt;=$L$8,F834&lt;=$M$8),$K$8,IF(AND(F834&gt;$L$9,F834&lt;=$M$9),$K$9,IF(AND(F834&gt;=$L$10,F834&lt;=$M$10),$K$10,IF(AND(F834&gt;=$L$11,F834&lt;=$M$11),$K$11,IF(AND(F834&gt;=$L$12,F834&lt;=$M$12),$K$12,IF(AND(F834&gt;=$L$13,F834&lt;=$M$13),$K$13,IF(AND(F834&gt;=$L$14,F834&lt;=$M$14),$K$14,IF(AND(F834&gt;=$L$15,F834&lt;=$M$15),$K$15,IF(AND(F834&gt;=$L$16,F834&lt;=$M$16),$K$16,IF(AND(F834&gt;=$L$17,F834&lt;=$M$17),$K$17,IF(AND(F834&gt;=$L$18,F834&lt;=$M$18),$K$18,IF(AND(F834&gt;=$K$19,F834&gt;=$L$19),$M$19,IF(AND(F834&gt;=$L$19,F834&lt;=$M$19),$K$19,IF(AND(F834&gt;=$L$20,F834&lt;=$M$20),$K$20,IF(AND(F834&gt;=$L$21,F834&lt;=$M$21),$K$21,IF(AND(F834&gt;=$L$22,F834&lt;=$M$22),$K$22,IF(AND(F834&gt;=$L$23,F834&lt;=$M$23),$K$23,IF(AND(F834&gt;=$L$24,F834&lt;=$M$24),$K$24,IF(AND(F834&gt;=$L$25,F834&lt;=$M$25),$K$25,IF(AND(F834&gt;=$L$26,F834&lt;=$M$26),$K$26,IF(AND(F834&gt;=$L$27,F834&lt;=$M$27),$K$27,IF(AND(F834&gt;=$L$28,F834&lt;=$M$28),$K$28,IF(AND(F834&gt;=$L$29,F834&lt;=$M$29),$K$29))))))))))))))))))))))))))))))</f>
        <v>7</v>
      </c>
      <c r="D834" s="39" t="s">
        <v>28</v>
      </c>
      <c r="E834" s="39" t="s">
        <v>1467</v>
      </c>
      <c r="F834" s="16">
        <f>Table4[[#This Row],[USD Pricing]]*Exchange!$A$1</f>
        <v>78.399999999999991</v>
      </c>
      <c r="G834" s="16">
        <v>56</v>
      </c>
      <c r="H834" s="8" t="s">
        <v>6622</v>
      </c>
      <c r="I834" s="39" t="s">
        <v>0</v>
      </c>
      <c r="J834" s="40" t="s">
        <v>3477</v>
      </c>
    </row>
    <row r="835" spans="1:10" x14ac:dyDescent="0.25">
      <c r="A835" s="8" t="s">
        <v>929</v>
      </c>
      <c r="B835" s="42" t="str">
        <f>HYPERLINK(Table4[[#This Row],[Link]],Table4[[#This Row],[Pattern w/out Hyperlink]])</f>
        <v>Stat-Con</v>
      </c>
      <c r="C835" s="39">
        <f t="shared" si="13"/>
        <v>7</v>
      </c>
      <c r="D835" s="39" t="s">
        <v>22</v>
      </c>
      <c r="E835" s="39" t="s">
        <v>1467</v>
      </c>
      <c r="F835" s="16">
        <f>Table4[[#This Row],[USD Pricing]]*Exchange!$A$1</f>
        <v>81.199999999999989</v>
      </c>
      <c r="G835" s="16">
        <v>58</v>
      </c>
      <c r="H835" s="14" t="s">
        <v>1897</v>
      </c>
      <c r="I835" s="39" t="s">
        <v>1598</v>
      </c>
      <c r="J835" s="40" t="s">
        <v>3477</v>
      </c>
    </row>
    <row r="836" spans="1:10" x14ac:dyDescent="0.25">
      <c r="A836" s="8" t="s">
        <v>931</v>
      </c>
      <c r="B836" s="42" t="str">
        <f>HYPERLINK(Table4[[#This Row],[Link]],Table4[[#This Row],[Pattern w/out Hyperlink]])</f>
        <v>Stature</v>
      </c>
      <c r="C836" s="39">
        <f t="shared" si="13"/>
        <v>7</v>
      </c>
      <c r="D836" s="39" t="s">
        <v>23</v>
      </c>
      <c r="E836" s="39" t="s">
        <v>1467</v>
      </c>
      <c r="F836" s="16">
        <v>84</v>
      </c>
      <c r="G836" s="16"/>
      <c r="H836" s="14" t="s">
        <v>1419</v>
      </c>
      <c r="I836" s="39" t="s">
        <v>1598</v>
      </c>
      <c r="J836" s="40" t="s">
        <v>3477</v>
      </c>
    </row>
    <row r="837" spans="1:10" x14ac:dyDescent="0.25">
      <c r="A837" s="8" t="s">
        <v>4006</v>
      </c>
      <c r="B837" s="42" t="str">
        <f>HYPERLINK(Table4[[#This Row],[Link]],Table4[[#This Row],[Pattern w/out Hyperlink]])</f>
        <v>Steinbeck</v>
      </c>
      <c r="C837" s="39">
        <f t="shared" si="13"/>
        <v>7</v>
      </c>
      <c r="D837" s="39" t="s">
        <v>28</v>
      </c>
      <c r="E837" s="39" t="s">
        <v>1467</v>
      </c>
      <c r="F837" s="16">
        <f>Table4[[#This Row],[USD Pricing]]*Exchange!$A$1</f>
        <v>79.94</v>
      </c>
      <c r="G837" s="16">
        <v>57.1</v>
      </c>
      <c r="H837" s="8" t="s">
        <v>6899</v>
      </c>
      <c r="I837" s="39" t="s">
        <v>1598</v>
      </c>
      <c r="J837" s="40" t="s">
        <v>3500</v>
      </c>
    </row>
    <row r="838" spans="1:10" x14ac:dyDescent="0.25">
      <c r="A838" s="8" t="s">
        <v>3071</v>
      </c>
      <c r="B838" s="46" t="str">
        <f>HYPERLINK(Table4[[#This Row],[Link]],Table4[[#This Row],[Pattern w/out Hyperlink]])</f>
        <v>Stitch</v>
      </c>
      <c r="C838" s="39">
        <f t="shared" si="13"/>
        <v>7</v>
      </c>
      <c r="D838" s="39" t="s">
        <v>27</v>
      </c>
      <c r="E838" s="39" t="s">
        <v>1467</v>
      </c>
      <c r="F838" s="16">
        <v>75.25</v>
      </c>
      <c r="G838" s="16"/>
      <c r="H838" s="15" t="s">
        <v>3072</v>
      </c>
      <c r="I838" s="39" t="s">
        <v>0</v>
      </c>
      <c r="J838" s="40" t="s">
        <v>3468</v>
      </c>
    </row>
    <row r="839" spans="1:10" x14ac:dyDescent="0.25">
      <c r="A839" s="8" t="s">
        <v>7701</v>
      </c>
      <c r="B839" s="46" t="str">
        <f>HYPERLINK(Table4[[#This Row],[Link]],Table4[[#This Row],[Pattern w/out Hyperlink]])</f>
        <v>Swift</v>
      </c>
      <c r="C839" s="39">
        <f t="shared" si="13"/>
        <v>7</v>
      </c>
      <c r="D839" s="39" t="s">
        <v>27</v>
      </c>
      <c r="E839" s="39" t="s">
        <v>1467</v>
      </c>
      <c r="F839" s="16">
        <v>77.75</v>
      </c>
      <c r="G839" s="16"/>
      <c r="H839" s="14" t="s">
        <v>7702</v>
      </c>
      <c r="I839" s="39" t="s">
        <v>0</v>
      </c>
      <c r="J839" s="39" t="s">
        <v>3468</v>
      </c>
    </row>
    <row r="840" spans="1:10" x14ac:dyDescent="0.25">
      <c r="A840" s="8" t="s">
        <v>976</v>
      </c>
      <c r="B840" s="46" t="str">
        <f>HYPERLINK(Table4[[#This Row],[Link]],Table4[[#This Row],[Pattern w/out Hyperlink]])</f>
        <v>Tangram</v>
      </c>
      <c r="C840" s="39">
        <f t="shared" si="13"/>
        <v>7</v>
      </c>
      <c r="D840" s="39" t="s">
        <v>27</v>
      </c>
      <c r="E840" s="39" t="s">
        <v>1467</v>
      </c>
      <c r="F840" s="16">
        <v>77.75</v>
      </c>
      <c r="G840" s="16"/>
      <c r="H840" s="15" t="s">
        <v>6262</v>
      </c>
      <c r="I840" s="39" t="s">
        <v>0</v>
      </c>
      <c r="J840" s="40" t="s">
        <v>3468</v>
      </c>
    </row>
    <row r="841" spans="1:10" x14ac:dyDescent="0.25">
      <c r="A841" s="8" t="s">
        <v>1913</v>
      </c>
      <c r="B841" s="42" t="str">
        <f>HYPERLINK(Table4[[#This Row],[Link]],Table4[[#This Row],[Pattern w/out Hyperlink]])</f>
        <v>Terra</v>
      </c>
      <c r="C841" s="39">
        <f t="shared" si="13"/>
        <v>7</v>
      </c>
      <c r="D841" s="39" t="s">
        <v>22</v>
      </c>
      <c r="E841" s="39" t="s">
        <v>1467</v>
      </c>
      <c r="F841" s="16">
        <f>Table4[[#This Row],[USD Pricing]]*Exchange!$A$1</f>
        <v>83.929999999999993</v>
      </c>
      <c r="G841" s="16">
        <v>59.95</v>
      </c>
      <c r="H841" s="14" t="s">
        <v>5088</v>
      </c>
      <c r="I841" s="39" t="s">
        <v>0</v>
      </c>
      <c r="J841" s="40" t="s">
        <v>3465</v>
      </c>
    </row>
    <row r="842" spans="1:10" x14ac:dyDescent="0.25">
      <c r="A842" s="8" t="s">
        <v>4009</v>
      </c>
      <c r="B842" s="42" t="str">
        <f>HYPERLINK(Table4[[#This Row],[Link]],Table4[[#This Row],[Pattern w/out Hyperlink]])</f>
        <v>Tolkien</v>
      </c>
      <c r="C842" s="39">
        <f t="shared" si="13"/>
        <v>7</v>
      </c>
      <c r="D842" s="39" t="s">
        <v>28</v>
      </c>
      <c r="E842" s="39" t="s">
        <v>1467</v>
      </c>
      <c r="F842" s="16">
        <f>Table4[[#This Row],[USD Pricing]]*Exchange!$A$1</f>
        <v>78.469999999999985</v>
      </c>
      <c r="G842" s="16">
        <v>56.05</v>
      </c>
      <c r="H842" s="8" t="s">
        <v>6902</v>
      </c>
      <c r="I842" s="39" t="s">
        <v>1598</v>
      </c>
      <c r="J842" s="40" t="s">
        <v>3500</v>
      </c>
    </row>
    <row r="843" spans="1:10" x14ac:dyDescent="0.25">
      <c r="A843" s="8" t="s">
        <v>8711</v>
      </c>
      <c r="B843" s="42" t="str">
        <f>HYPERLINK(Table4[[#This Row],[Link]],Table4[[#This Row],[Pattern w/out Hyperlink]])</f>
        <v>Touch Tone</v>
      </c>
      <c r="C843" s="39">
        <f t="shared" si="13"/>
        <v>7</v>
      </c>
      <c r="D843" s="39" t="s">
        <v>8491</v>
      </c>
      <c r="E843" s="39" t="s">
        <v>1467</v>
      </c>
      <c r="F843" s="16">
        <v>76</v>
      </c>
      <c r="G843" s="16"/>
      <c r="H843" s="14" t="s">
        <v>8712</v>
      </c>
      <c r="I843" s="39" t="s">
        <v>1598</v>
      </c>
      <c r="J843" s="39" t="s">
        <v>7110</v>
      </c>
    </row>
    <row r="844" spans="1:10" x14ac:dyDescent="0.25">
      <c r="A844" s="8" t="s">
        <v>3215</v>
      </c>
      <c r="B844" s="42" t="str">
        <f>HYPERLINK(Table4[[#This Row],[Link]],Table4[[#This Row],[Pattern w/out Hyperlink]])</f>
        <v>Tradewinds CV</v>
      </c>
      <c r="C844" s="39">
        <f t="shared" si="13"/>
        <v>7</v>
      </c>
      <c r="D844" s="39" t="s">
        <v>28</v>
      </c>
      <c r="E844" s="39" t="s">
        <v>1467</v>
      </c>
      <c r="F844" s="16">
        <f>Table4[[#This Row],[USD Pricing]]*Exchange!$A$1</f>
        <v>82.6</v>
      </c>
      <c r="G844" s="16">
        <v>59</v>
      </c>
      <c r="H844" s="8" t="s">
        <v>6626</v>
      </c>
      <c r="I844" s="39" t="s">
        <v>0</v>
      </c>
      <c r="J844" s="40" t="s">
        <v>3477</v>
      </c>
    </row>
    <row r="845" spans="1:10" x14ac:dyDescent="0.25">
      <c r="A845" s="8" t="s">
        <v>6267</v>
      </c>
      <c r="B845" s="46" t="str">
        <f>HYPERLINK(Table4[[#This Row],[Link]],Table4[[#This Row],[Pattern w/out Hyperlink]])</f>
        <v>Traveler</v>
      </c>
      <c r="C845" s="39">
        <f t="shared" si="13"/>
        <v>7</v>
      </c>
      <c r="D845" s="39" t="s">
        <v>27</v>
      </c>
      <c r="E845" s="39" t="s">
        <v>1467</v>
      </c>
      <c r="F845" s="16">
        <v>77.75</v>
      </c>
      <c r="G845" s="16"/>
      <c r="H845" s="15" t="s">
        <v>6268</v>
      </c>
      <c r="I845" s="39" t="s">
        <v>0</v>
      </c>
      <c r="J845" s="40" t="s">
        <v>3468</v>
      </c>
    </row>
    <row r="846" spans="1:10" x14ac:dyDescent="0.25">
      <c r="A846" s="8" t="s">
        <v>4659</v>
      </c>
      <c r="B846" s="42" t="str">
        <f>HYPERLINK(Table4[[#This Row],[Link]],Table4[[#This Row],[Pattern w/out Hyperlink]])</f>
        <v>Tulum</v>
      </c>
      <c r="C846" s="39">
        <f t="shared" si="13"/>
        <v>7</v>
      </c>
      <c r="D846" s="39" t="s">
        <v>24</v>
      </c>
      <c r="E846" s="39" t="s">
        <v>1467</v>
      </c>
      <c r="F846" s="16">
        <f>Table4[[#This Row],[USD Pricing]]*Exchange!$A$1</f>
        <v>78.33</v>
      </c>
      <c r="G846" s="16">
        <v>55.95</v>
      </c>
      <c r="H846" s="14" t="s">
        <v>7092</v>
      </c>
      <c r="I846" s="39" t="s">
        <v>0</v>
      </c>
      <c r="J846" s="39" t="s">
        <v>7093</v>
      </c>
    </row>
    <row r="847" spans="1:10" x14ac:dyDescent="0.25">
      <c r="A847" s="8" t="s">
        <v>1019</v>
      </c>
      <c r="B847" s="42" t="str">
        <f>HYPERLINK(Table4[[#This Row],[Link]],Table4[[#This Row],[Pattern w/out Hyperlink]])</f>
        <v>Velocity</v>
      </c>
      <c r="C847" s="39">
        <f t="shared" si="13"/>
        <v>7</v>
      </c>
      <c r="D847" s="39" t="s">
        <v>26</v>
      </c>
      <c r="E847" s="39" t="s">
        <v>1467</v>
      </c>
      <c r="F847" s="16">
        <v>82.5</v>
      </c>
      <c r="G847" s="16"/>
      <c r="H847" s="14" t="s">
        <v>1191</v>
      </c>
      <c r="I847" s="39" t="s">
        <v>0</v>
      </c>
      <c r="J847" s="40" t="s">
        <v>3468</v>
      </c>
    </row>
    <row r="848" spans="1:10" x14ac:dyDescent="0.25">
      <c r="A848" s="8" t="s">
        <v>1019</v>
      </c>
      <c r="B848" s="42" t="str">
        <f>HYPERLINK(Table4[[#This Row],[Link]],Table4[[#This Row],[Pattern w/out Hyperlink]])</f>
        <v>Velocity</v>
      </c>
      <c r="C848" s="39">
        <f t="shared" si="13"/>
        <v>7</v>
      </c>
      <c r="D848" s="39" t="s">
        <v>28</v>
      </c>
      <c r="E848" s="39" t="s">
        <v>1467</v>
      </c>
      <c r="F848" s="16">
        <f>Table4[[#This Row],[USD Pricing]]*Exchange!$A$1</f>
        <v>79.099999999999994</v>
      </c>
      <c r="G848" s="16">
        <v>56.5</v>
      </c>
      <c r="H848" s="8" t="s">
        <v>6631</v>
      </c>
      <c r="I848" s="39" t="s">
        <v>0</v>
      </c>
      <c r="J848" s="40" t="s">
        <v>3500</v>
      </c>
    </row>
    <row r="849" spans="1:10" x14ac:dyDescent="0.25">
      <c r="A849" s="8" t="s">
        <v>2132</v>
      </c>
      <c r="B849" s="42" t="str">
        <f>HYPERLINK(Table4[[#This Row],[Link]],Table4[[#This Row],[Pattern w/out Hyperlink]])</f>
        <v>Volar Bio</v>
      </c>
      <c r="C849" s="39">
        <f t="shared" si="13"/>
        <v>7</v>
      </c>
      <c r="D849" s="39" t="s">
        <v>1546</v>
      </c>
      <c r="E849" s="39" t="s">
        <v>1467</v>
      </c>
      <c r="F849" s="16">
        <f>58.95*1.3+0.95</f>
        <v>77.585000000000008</v>
      </c>
      <c r="G849" s="16"/>
      <c r="H849" s="14" t="s">
        <v>2133</v>
      </c>
      <c r="I849" s="39" t="s">
        <v>1598</v>
      </c>
      <c r="J849" s="40" t="s">
        <v>3465</v>
      </c>
    </row>
    <row r="850" spans="1:10" x14ac:dyDescent="0.25">
      <c r="A850" s="8" t="s">
        <v>3818</v>
      </c>
      <c r="B850" s="42" t="str">
        <f>HYPERLINK(Table4[[#This Row],[Link]],Table4[[#This Row],[Pattern w/out Hyperlink]])</f>
        <v>Warp</v>
      </c>
      <c r="C850" s="39">
        <f t="shared" si="13"/>
        <v>7</v>
      </c>
      <c r="D850" s="39" t="s">
        <v>3628</v>
      </c>
      <c r="E850" s="39" t="s">
        <v>1467</v>
      </c>
      <c r="F850" s="16">
        <f>Table4[[#This Row],[USD Pricing]]*Exchange!$A$1</f>
        <v>78.399999999999991</v>
      </c>
      <c r="G850" s="16">
        <v>56</v>
      </c>
      <c r="H850" s="14" t="s">
        <v>3819</v>
      </c>
      <c r="I850" s="39" t="s">
        <v>0</v>
      </c>
      <c r="J850" s="40" t="s">
        <v>3675</v>
      </c>
    </row>
    <row r="851" spans="1:10" x14ac:dyDescent="0.25">
      <c r="A851" s="8" t="s">
        <v>3460</v>
      </c>
      <c r="B851" s="42" t="str">
        <f>HYPERLINK(Table4[[#This Row],[Link]],Table4[[#This Row],[Pattern w/out Hyperlink]])</f>
        <v>Waterwand | Waterwand 2.0</v>
      </c>
      <c r="C851" s="39">
        <f t="shared" si="13"/>
        <v>7</v>
      </c>
      <c r="D851" s="39" t="s">
        <v>22</v>
      </c>
      <c r="E851" s="39" t="s">
        <v>1467</v>
      </c>
      <c r="F851" s="16">
        <f>Table4[[#This Row],[USD Pricing]]*Exchange!$A$1</f>
        <v>83.929999999999993</v>
      </c>
      <c r="G851" s="16">
        <v>59.95</v>
      </c>
      <c r="H851" s="14" t="s">
        <v>1906</v>
      </c>
      <c r="I851" s="39" t="s">
        <v>0</v>
      </c>
      <c r="J851" s="40" t="s">
        <v>3477</v>
      </c>
    </row>
    <row r="852" spans="1:10" x14ac:dyDescent="0.25">
      <c r="A852" s="8" t="s">
        <v>1057</v>
      </c>
      <c r="B852" s="42" t="str">
        <f>HYPERLINK(Table4[[#This Row],[Link]],Table4[[#This Row],[Pattern w/out Hyperlink]])</f>
        <v>Wish</v>
      </c>
      <c r="C852" s="39">
        <f t="shared" si="13"/>
        <v>7</v>
      </c>
      <c r="D852" s="39" t="s">
        <v>21</v>
      </c>
      <c r="E852" s="39" t="s">
        <v>1467</v>
      </c>
      <c r="F852" s="16">
        <v>80</v>
      </c>
      <c r="G852" s="16"/>
      <c r="H852" s="14" t="s">
        <v>2492</v>
      </c>
      <c r="I852" s="39" t="s">
        <v>0</v>
      </c>
      <c r="J852" s="40" t="s">
        <v>3468</v>
      </c>
    </row>
    <row r="853" spans="1:10" x14ac:dyDescent="0.25">
      <c r="A853" s="8" t="s">
        <v>15</v>
      </c>
      <c r="B853" s="42" t="str">
        <f>HYPERLINK(Table4[[#This Row],[Link]],Table4[[#This Row],[Pattern w/out Hyperlink]])</f>
        <v>Affinity</v>
      </c>
      <c r="C853" s="39">
        <f t="shared" si="13"/>
        <v>8</v>
      </c>
      <c r="D853" s="39" t="s">
        <v>3628</v>
      </c>
      <c r="E853" s="39" t="s">
        <v>1467</v>
      </c>
      <c r="F853" s="16">
        <f>Table4[[#This Row],[USD Pricing]]*Exchange!$A$1</f>
        <v>88.199999999999989</v>
      </c>
      <c r="G853" s="16">
        <v>63</v>
      </c>
      <c r="H853" s="14" t="s">
        <v>3676</v>
      </c>
      <c r="I853" s="39" t="s">
        <v>0</v>
      </c>
      <c r="J853" s="40" t="s">
        <v>3464</v>
      </c>
    </row>
    <row r="854" spans="1:10" x14ac:dyDescent="0.25">
      <c r="A854" s="8" t="s">
        <v>31</v>
      </c>
      <c r="B854" s="42" t="str">
        <f>HYPERLINK(Table4[[#This Row],[Link]],Table4[[#This Row],[Pattern w/out Hyperlink]])</f>
        <v>Allure</v>
      </c>
      <c r="C854" s="39">
        <f t="shared" si="13"/>
        <v>8</v>
      </c>
      <c r="D854" s="39" t="s">
        <v>21</v>
      </c>
      <c r="E854" s="39" t="s">
        <v>1467</v>
      </c>
      <c r="F854" s="16">
        <v>86</v>
      </c>
      <c r="G854" s="16"/>
      <c r="H854" s="14" t="s">
        <v>1242</v>
      </c>
      <c r="I854" s="39" t="s">
        <v>5090</v>
      </c>
      <c r="J854" s="40" t="s">
        <v>3465</v>
      </c>
    </row>
    <row r="855" spans="1:10" x14ac:dyDescent="0.25">
      <c r="A855" s="8" t="s">
        <v>3677</v>
      </c>
      <c r="B855" s="42" t="str">
        <f>HYPERLINK(Table4[[#This Row],[Link]],Table4[[#This Row],[Pattern w/out Hyperlink]])</f>
        <v>Alter</v>
      </c>
      <c r="C855" s="39">
        <f t="shared" si="13"/>
        <v>8</v>
      </c>
      <c r="D855" s="39" t="s">
        <v>3628</v>
      </c>
      <c r="E855" s="39" t="s">
        <v>1467</v>
      </c>
      <c r="F855" s="16">
        <f>Table4[[#This Row],[USD Pricing]]*Exchange!$A$1</f>
        <v>92.399999999999991</v>
      </c>
      <c r="G855" s="16">
        <v>66</v>
      </c>
      <c r="H855" s="14" t="s">
        <v>3678</v>
      </c>
      <c r="I855" s="39" t="s">
        <v>0</v>
      </c>
      <c r="J855" s="40" t="s">
        <v>3464</v>
      </c>
    </row>
    <row r="856" spans="1:10" x14ac:dyDescent="0.25">
      <c r="A856" s="8" t="s">
        <v>3867</v>
      </c>
      <c r="B856" s="42" t="str">
        <f>HYPERLINK(Table4[[#This Row],[Link]],Table4[[#This Row],[Pattern w/out Hyperlink]])</f>
        <v>Amaze</v>
      </c>
      <c r="C856" s="39">
        <f t="shared" si="13"/>
        <v>8</v>
      </c>
      <c r="D856" s="39" t="s">
        <v>2664</v>
      </c>
      <c r="E856" s="39" t="s">
        <v>1467</v>
      </c>
      <c r="F856" s="16">
        <f>Table4[[#This Row],[USD Pricing]]*Exchange!$A$1</f>
        <v>91</v>
      </c>
      <c r="G856" s="16">
        <v>65</v>
      </c>
      <c r="H856" s="14" t="s">
        <v>3894</v>
      </c>
      <c r="I856" s="39" t="s">
        <v>1598</v>
      </c>
      <c r="J856" s="40" t="s">
        <v>3464</v>
      </c>
    </row>
    <row r="857" spans="1:10" ht="28.5" x14ac:dyDescent="0.25">
      <c r="A857" s="8" t="s">
        <v>2153</v>
      </c>
      <c r="B857" s="42" t="str">
        <f>HYPERLINK(Table4[[#This Row],[Link]],Table4[[#This Row],[Pattern w/out Hyperlink]])</f>
        <v>Antico</v>
      </c>
      <c r="C857" s="39">
        <f t="shared" si="13"/>
        <v>8</v>
      </c>
      <c r="D857" s="39" t="s">
        <v>21</v>
      </c>
      <c r="E857" s="39" t="s">
        <v>1467</v>
      </c>
      <c r="F857" s="16">
        <v>90</v>
      </c>
      <c r="G857" s="16"/>
      <c r="H857" s="14" t="s">
        <v>2154</v>
      </c>
      <c r="I857" s="39" t="s">
        <v>1598</v>
      </c>
      <c r="J857" s="40" t="s">
        <v>3470</v>
      </c>
    </row>
    <row r="858" spans="1:10" ht="28.5" x14ac:dyDescent="0.25">
      <c r="A858" s="8" t="s">
        <v>4244</v>
      </c>
      <c r="B858" s="42" t="str">
        <f>HYPERLINK(Table4[[#This Row],[Link]],Table4[[#This Row],[Pattern w/out Hyperlink]])</f>
        <v>Artemis</v>
      </c>
      <c r="C858" s="39">
        <f t="shared" si="13"/>
        <v>8</v>
      </c>
      <c r="D858" s="39" t="s">
        <v>2680</v>
      </c>
      <c r="E858" s="39" t="s">
        <v>1467</v>
      </c>
      <c r="F858" s="16">
        <f>Table4[[#This Row],[USD Pricing]]*Exchange!$A$1</f>
        <v>93.1</v>
      </c>
      <c r="G858" s="16">
        <v>66.5</v>
      </c>
      <c r="H858" s="14" t="s">
        <v>4245</v>
      </c>
      <c r="I858" s="39" t="s">
        <v>0</v>
      </c>
      <c r="J858" s="40" t="s">
        <v>3476</v>
      </c>
    </row>
    <row r="859" spans="1:10" x14ac:dyDescent="0.25">
      <c r="A859" s="8" t="s">
        <v>3138</v>
      </c>
      <c r="B859" s="42" t="str">
        <f>HYPERLINK(Table4[[#This Row],[Link]],Table4[[#This Row],[Pattern w/out Hyperlink]])</f>
        <v>Bandwidth</v>
      </c>
      <c r="C859" s="39">
        <f t="shared" si="13"/>
        <v>8</v>
      </c>
      <c r="D859" s="39" t="s">
        <v>22</v>
      </c>
      <c r="E859" s="39" t="s">
        <v>1467</v>
      </c>
      <c r="F859" s="16">
        <f>Table4[[#This Row],[USD Pricing]]*Exchange!$A$1</f>
        <v>86.03</v>
      </c>
      <c r="G859" s="16">
        <v>61.45</v>
      </c>
      <c r="H859" s="14" t="s">
        <v>3139</v>
      </c>
      <c r="I859" s="39" t="s">
        <v>0</v>
      </c>
      <c r="J859" s="40" t="s">
        <v>3477</v>
      </c>
    </row>
    <row r="860" spans="1:10" x14ac:dyDescent="0.25">
      <c r="A860" s="8" t="s">
        <v>95</v>
      </c>
      <c r="B860" s="46" t="str">
        <f>HYPERLINK(Table4[[#This Row],[Link]],Table4[[#This Row],[Pattern w/out Hyperlink]])</f>
        <v>Beguiled By The Wild</v>
      </c>
      <c r="C860" s="39">
        <f t="shared" si="13"/>
        <v>8</v>
      </c>
      <c r="D860" s="39" t="s">
        <v>27</v>
      </c>
      <c r="E860" s="39" t="s">
        <v>1467</v>
      </c>
      <c r="F860" s="16">
        <v>87.75</v>
      </c>
      <c r="G860" s="16"/>
      <c r="H860" s="15" t="s">
        <v>1353</v>
      </c>
      <c r="I860" s="39" t="s">
        <v>0</v>
      </c>
      <c r="J860" s="40" t="s">
        <v>3465</v>
      </c>
    </row>
    <row r="861" spans="1:10" x14ac:dyDescent="0.25">
      <c r="A861" s="8" t="s">
        <v>100</v>
      </c>
      <c r="B861" s="42" t="str">
        <f>HYPERLINK(Table4[[#This Row],[Link]],Table4[[#This Row],[Pattern w/out Hyperlink]])</f>
        <v>Beryl</v>
      </c>
      <c r="C861" s="39">
        <f t="shared" si="13"/>
        <v>8</v>
      </c>
      <c r="D861" s="39" t="s">
        <v>23</v>
      </c>
      <c r="E861" s="39" t="s">
        <v>1467</v>
      </c>
      <c r="F861" s="16">
        <v>94.5</v>
      </c>
      <c r="G861" s="16"/>
      <c r="H861" s="14" t="s">
        <v>1395</v>
      </c>
      <c r="I861" s="39" t="s">
        <v>1598</v>
      </c>
      <c r="J861" s="40" t="s">
        <v>6205</v>
      </c>
    </row>
    <row r="862" spans="1:10" x14ac:dyDescent="0.25">
      <c r="A862" s="8" t="s">
        <v>106</v>
      </c>
      <c r="B862" s="46" t="str">
        <f>HYPERLINK(Table4[[#This Row],[Link]],Table4[[#This Row],[Pattern w/out Hyperlink]])</f>
        <v>Big Dot</v>
      </c>
      <c r="C862" s="39">
        <f t="shared" si="13"/>
        <v>8</v>
      </c>
      <c r="D862" s="39" t="s">
        <v>27</v>
      </c>
      <c r="E862" s="39" t="s">
        <v>1467</v>
      </c>
      <c r="F862" s="16">
        <v>86.5</v>
      </c>
      <c r="G862" s="16"/>
      <c r="H862" s="15" t="s">
        <v>1354</v>
      </c>
      <c r="I862" s="39" t="s">
        <v>0</v>
      </c>
      <c r="J862" s="40" t="s">
        <v>3465</v>
      </c>
    </row>
    <row r="863" spans="1:10" x14ac:dyDescent="0.25">
      <c r="A863" s="8" t="s">
        <v>113</v>
      </c>
      <c r="B863" s="42" t="str">
        <f>HYPERLINK(Table4[[#This Row],[Link]],Table4[[#This Row],[Pattern w/out Hyperlink]])</f>
        <v>Block Petal</v>
      </c>
      <c r="C863" s="39">
        <f t="shared" si="13"/>
        <v>8</v>
      </c>
      <c r="D863" s="39" t="s">
        <v>26</v>
      </c>
      <c r="E863" s="39" t="s">
        <v>1467</v>
      </c>
      <c r="F863" s="16">
        <v>87.25</v>
      </c>
      <c r="G863" s="16"/>
      <c r="H863" s="14" t="s">
        <v>1139</v>
      </c>
      <c r="I863" s="39" t="s">
        <v>0</v>
      </c>
      <c r="J863" s="40" t="s">
        <v>3465</v>
      </c>
    </row>
    <row r="864" spans="1:10" x14ac:dyDescent="0.25">
      <c r="A864" s="8" t="s">
        <v>114</v>
      </c>
      <c r="B864" s="42" t="str">
        <f>HYPERLINK(Table4[[#This Row],[Link]],Table4[[#This Row],[Pattern w/out Hyperlink]])</f>
        <v>Bloom</v>
      </c>
      <c r="C864" s="39">
        <f t="shared" si="13"/>
        <v>8</v>
      </c>
      <c r="D864" s="39" t="s">
        <v>3628</v>
      </c>
      <c r="E864" s="39" t="s">
        <v>1467</v>
      </c>
      <c r="F864" s="16">
        <f>Table4[[#This Row],[USD Pricing]]*Exchange!$A$1</f>
        <v>88.199999999999989</v>
      </c>
      <c r="G864" s="16">
        <v>63</v>
      </c>
      <c r="H864" s="14" t="s">
        <v>3689</v>
      </c>
      <c r="I864" s="39" t="s">
        <v>1598</v>
      </c>
      <c r="J864" s="40" t="s">
        <v>3464</v>
      </c>
    </row>
    <row r="865" spans="1:10" x14ac:dyDescent="0.25">
      <c r="A865" s="8" t="s">
        <v>132</v>
      </c>
      <c r="B865" s="42" t="str">
        <f>HYPERLINK(Table4[[#This Row],[Link]],Table4[[#This Row],[Pattern w/out Hyperlink]])</f>
        <v>Bravo II</v>
      </c>
      <c r="C865" s="39">
        <f t="shared" si="13"/>
        <v>8</v>
      </c>
      <c r="D865" s="39" t="s">
        <v>28</v>
      </c>
      <c r="E865" s="39" t="s">
        <v>1467</v>
      </c>
      <c r="F865" s="16">
        <f>Table4[[#This Row],[USD Pricing]]*Exchange!$A$1</f>
        <v>88.199999999999989</v>
      </c>
      <c r="G865" s="16">
        <v>63</v>
      </c>
      <c r="H865" s="8" t="s">
        <v>6525</v>
      </c>
      <c r="I865" s="39" t="s">
        <v>1598</v>
      </c>
      <c r="J865" s="40" t="s">
        <v>3500</v>
      </c>
    </row>
    <row r="866" spans="1:10" x14ac:dyDescent="0.25">
      <c r="A866" s="8" t="s">
        <v>136</v>
      </c>
      <c r="B866" s="42" t="str">
        <f>HYPERLINK(Table4[[#This Row],[Link]],Table4[[#This Row],[Pattern w/out Hyperlink]])</f>
        <v>Brilliant</v>
      </c>
      <c r="C866" s="39">
        <f t="shared" si="13"/>
        <v>8</v>
      </c>
      <c r="D866" s="39" t="s">
        <v>3628</v>
      </c>
      <c r="E866" s="39" t="s">
        <v>1467</v>
      </c>
      <c r="F866" s="16">
        <f>Table4[[#This Row],[USD Pricing]]*Exchange!$A$1</f>
        <v>93.8</v>
      </c>
      <c r="G866" s="16">
        <v>67</v>
      </c>
      <c r="H866" s="14" t="s">
        <v>3692</v>
      </c>
      <c r="I866" s="39" t="s">
        <v>1598</v>
      </c>
      <c r="J866" s="40" t="s">
        <v>3464</v>
      </c>
    </row>
    <row r="867" spans="1:10" x14ac:dyDescent="0.25">
      <c r="A867" s="8" t="s">
        <v>3450</v>
      </c>
      <c r="B867" s="42" t="str">
        <f>HYPERLINK(Table4[[#This Row],[Link]],Table4[[#This Row],[Pattern w/out Hyperlink]])</f>
        <v>Bubblerake | Bubblerake 2.0</v>
      </c>
      <c r="C867" s="39">
        <f t="shared" si="13"/>
        <v>8</v>
      </c>
      <c r="D867" s="39" t="s">
        <v>22</v>
      </c>
      <c r="E867" s="39" t="s">
        <v>1467</v>
      </c>
      <c r="F867" s="16">
        <f>Table4[[#This Row],[USD Pricing]]*Exchange!$A$1</f>
        <v>89.53</v>
      </c>
      <c r="G867" s="16">
        <v>63.95</v>
      </c>
      <c r="H867" s="14" t="s">
        <v>1810</v>
      </c>
      <c r="I867" s="39" t="s">
        <v>0</v>
      </c>
      <c r="J867" s="40" t="s">
        <v>3477</v>
      </c>
    </row>
    <row r="868" spans="1:10" x14ac:dyDescent="0.25">
      <c r="A868" s="8" t="s">
        <v>2515</v>
      </c>
      <c r="B868" s="42" t="str">
        <f>HYPERLINK(Table4[[#This Row],[Link]],Table4[[#This Row],[Pattern w/out Hyperlink]])</f>
        <v>Buff</v>
      </c>
      <c r="C868" s="39">
        <f t="shared" si="13"/>
        <v>8</v>
      </c>
      <c r="D868" s="39" t="s">
        <v>2494</v>
      </c>
      <c r="E868" s="39" t="s">
        <v>1467</v>
      </c>
      <c r="F868" s="16">
        <f>Table4[[#This Row],[USD Pricing]]*Exchange!$A$1</f>
        <v>87.961999999999989</v>
      </c>
      <c r="G868" s="16">
        <v>62.83</v>
      </c>
      <c r="H868" s="14" t="s">
        <v>2516</v>
      </c>
      <c r="I868" s="39" t="s">
        <v>1598</v>
      </c>
      <c r="J868" s="40" t="s">
        <v>3465</v>
      </c>
    </row>
    <row r="869" spans="1:10" ht="28.5" x14ac:dyDescent="0.25">
      <c r="A869" s="8" t="s">
        <v>7640</v>
      </c>
      <c r="B869" s="42" t="str">
        <f>HYPERLINK(Table4[[#This Row],[Link]],Table4[[#This Row],[Pattern w/out Hyperlink]])</f>
        <v>California</v>
      </c>
      <c r="C869" s="39">
        <f t="shared" si="13"/>
        <v>8</v>
      </c>
      <c r="D869" s="39" t="s">
        <v>98</v>
      </c>
      <c r="E869" s="39" t="s">
        <v>1467</v>
      </c>
      <c r="F869" s="16">
        <f>Table4[[#This Row],[USD Pricing]]*Exchange!$A$1</f>
        <v>91</v>
      </c>
      <c r="G869" s="16">
        <v>65</v>
      </c>
      <c r="H869" s="15" t="s">
        <v>1382</v>
      </c>
      <c r="I869" s="39" t="s">
        <v>1598</v>
      </c>
      <c r="J869" s="40" t="s">
        <v>3481</v>
      </c>
    </row>
    <row r="870" spans="1:10" ht="42.75" x14ac:dyDescent="0.25">
      <c r="A870" s="8" t="s">
        <v>2051</v>
      </c>
      <c r="B870" s="42" t="str">
        <f>HYPERLINK(Table4[[#This Row],[Link]],Table4[[#This Row],[Pattern w/out Hyperlink]])</f>
        <v>Carousel</v>
      </c>
      <c r="C870" s="39">
        <f t="shared" si="13"/>
        <v>8</v>
      </c>
      <c r="D870" s="39" t="s">
        <v>24</v>
      </c>
      <c r="E870" s="39" t="s">
        <v>1467</v>
      </c>
      <c r="F870" s="16">
        <f>Table4[[#This Row],[USD Pricing]]*Exchange!$A$1</f>
        <v>89.53</v>
      </c>
      <c r="G870" s="16">
        <v>63.95</v>
      </c>
      <c r="H870" s="14" t="s">
        <v>2052</v>
      </c>
      <c r="I870" s="39" t="s">
        <v>0</v>
      </c>
      <c r="J870" s="40" t="s">
        <v>3486</v>
      </c>
    </row>
    <row r="871" spans="1:10" x14ac:dyDescent="0.25">
      <c r="A871" s="8" t="s">
        <v>3696</v>
      </c>
      <c r="B871" s="42" t="str">
        <f>HYPERLINK(Table4[[#This Row],[Link]],Table4[[#This Row],[Pattern w/out Hyperlink]])</f>
        <v>Chakra</v>
      </c>
      <c r="C871" s="39">
        <f t="shared" si="13"/>
        <v>8</v>
      </c>
      <c r="D871" s="39" t="s">
        <v>3628</v>
      </c>
      <c r="E871" s="39" t="s">
        <v>1467</v>
      </c>
      <c r="F871" s="16">
        <f>Table4[[#This Row],[USD Pricing]]*Exchange!$A$1</f>
        <v>92.399999999999991</v>
      </c>
      <c r="G871" s="16">
        <v>66</v>
      </c>
      <c r="H871" s="14" t="s">
        <v>3697</v>
      </c>
      <c r="I871" s="39" t="s">
        <v>0</v>
      </c>
      <c r="J871" s="40" t="s">
        <v>3464</v>
      </c>
    </row>
    <row r="872" spans="1:10" x14ac:dyDescent="0.25">
      <c r="A872" s="8" t="s">
        <v>179</v>
      </c>
      <c r="B872" s="42" t="str">
        <f>HYPERLINK(Table4[[#This Row],[Link]],Table4[[#This Row],[Pattern w/out Hyperlink]])</f>
        <v>Chasm</v>
      </c>
      <c r="C872" s="39">
        <f t="shared" si="13"/>
        <v>8</v>
      </c>
      <c r="D872" s="39" t="s">
        <v>23</v>
      </c>
      <c r="E872" s="39" t="s">
        <v>1467</v>
      </c>
      <c r="F872" s="16">
        <v>93</v>
      </c>
      <c r="G872" s="16"/>
      <c r="H872" s="14" t="s">
        <v>1426</v>
      </c>
      <c r="I872" s="39" t="s">
        <v>1598</v>
      </c>
      <c r="J872" s="40" t="s">
        <v>3465</v>
      </c>
    </row>
    <row r="873" spans="1:10" x14ac:dyDescent="0.25">
      <c r="A873" s="8" t="s">
        <v>7826</v>
      </c>
      <c r="B873" s="42" t="str">
        <f>HYPERLINK(Table4[[#This Row],[Link]],Table4[[#This Row],[Pattern w/out Hyperlink]])</f>
        <v>Cobble</v>
      </c>
      <c r="C873" s="39">
        <f t="shared" si="13"/>
        <v>8</v>
      </c>
      <c r="D873" s="39" t="s">
        <v>3628</v>
      </c>
      <c r="E873" s="39" t="s">
        <v>1467</v>
      </c>
      <c r="F873" s="16">
        <f>Table4[[#This Row],[USD Pricing]]*Exchange!$A$1</f>
        <v>88.199999999999989</v>
      </c>
      <c r="G873" s="16">
        <v>63</v>
      </c>
      <c r="H873" s="14" t="s">
        <v>7827</v>
      </c>
      <c r="I873" s="39" t="s">
        <v>0</v>
      </c>
      <c r="J873" s="39" t="s">
        <v>3464</v>
      </c>
    </row>
    <row r="874" spans="1:10" ht="28.5" x14ac:dyDescent="0.25">
      <c r="A874" s="8" t="s">
        <v>2522</v>
      </c>
      <c r="B874" s="42" t="str">
        <f>HYPERLINK(Table4[[#This Row],[Link]],Table4[[#This Row],[Pattern w/out Hyperlink]])</f>
        <v>Colorado</v>
      </c>
      <c r="C874" s="39">
        <f t="shared" si="13"/>
        <v>8</v>
      </c>
      <c r="D874" s="39" t="s">
        <v>2494</v>
      </c>
      <c r="E874" s="39" t="s">
        <v>1467</v>
      </c>
      <c r="F874" s="16">
        <f>Table4[[#This Row],[USD Pricing]]*Exchange!$A$1</f>
        <v>85.078000000000003</v>
      </c>
      <c r="G874" s="16">
        <v>60.77</v>
      </c>
      <c r="H874" s="14" t="s">
        <v>7256</v>
      </c>
      <c r="I874" s="39" t="s">
        <v>1598</v>
      </c>
      <c r="J874" s="40" t="s">
        <v>3475</v>
      </c>
    </row>
    <row r="875" spans="1:10" x14ac:dyDescent="0.25">
      <c r="A875" s="8" t="s">
        <v>210</v>
      </c>
      <c r="B875" s="42" t="str">
        <f>HYPERLINK(Table4[[#This Row],[Link]],Table4[[#This Row],[Pattern w/out Hyperlink]])</f>
        <v>Contour</v>
      </c>
      <c r="C875" s="39">
        <f t="shared" si="13"/>
        <v>8</v>
      </c>
      <c r="D875" s="39" t="s">
        <v>3628</v>
      </c>
      <c r="E875" s="39" t="s">
        <v>1467</v>
      </c>
      <c r="F875" s="16">
        <f>Table4[[#This Row],[USD Pricing]]*Exchange!$A$1</f>
        <v>93.8</v>
      </c>
      <c r="G875" s="16">
        <v>67</v>
      </c>
      <c r="H875" s="14" t="s">
        <v>3700</v>
      </c>
      <c r="I875" s="39" t="s">
        <v>0</v>
      </c>
      <c r="J875" s="40" t="s">
        <v>3465</v>
      </c>
    </row>
    <row r="876" spans="1:10" x14ac:dyDescent="0.25">
      <c r="A876" s="8" t="s">
        <v>3203</v>
      </c>
      <c r="B876" s="42" t="str">
        <f>HYPERLINK(Table4[[#This Row],[Link]],Table4[[#This Row],[Pattern w/out Hyperlink]])</f>
        <v>Cotton CV</v>
      </c>
      <c r="C876" s="39">
        <f t="shared" si="13"/>
        <v>8</v>
      </c>
      <c r="D876" s="39" t="s">
        <v>28</v>
      </c>
      <c r="E876" s="39" t="s">
        <v>1467</v>
      </c>
      <c r="F876" s="16">
        <f>Table4[[#This Row],[USD Pricing]]*Exchange!$A$1</f>
        <v>92.399999999999991</v>
      </c>
      <c r="G876" s="16">
        <v>66</v>
      </c>
      <c r="H876" s="8" t="s">
        <v>6534</v>
      </c>
      <c r="I876" s="39" t="s">
        <v>0</v>
      </c>
      <c r="J876" s="40" t="s">
        <v>3477</v>
      </c>
    </row>
    <row r="877" spans="1:10" x14ac:dyDescent="0.25">
      <c r="A877" s="8" t="s">
        <v>3703</v>
      </c>
      <c r="B877" s="42" t="str">
        <f>HYPERLINK(Table4[[#This Row],[Link]],Table4[[#This Row],[Pattern w/out Hyperlink]])</f>
        <v>Dalliance</v>
      </c>
      <c r="C877" s="39">
        <f t="shared" si="13"/>
        <v>8</v>
      </c>
      <c r="D877" s="39" t="s">
        <v>3628</v>
      </c>
      <c r="E877" s="39" t="s">
        <v>1467</v>
      </c>
      <c r="F877" s="16">
        <f>Table4[[#This Row],[USD Pricing]]*Exchange!$A$1</f>
        <v>91</v>
      </c>
      <c r="G877" s="16">
        <v>65</v>
      </c>
      <c r="H877" s="14" t="s">
        <v>3704</v>
      </c>
      <c r="I877" s="39" t="s">
        <v>0</v>
      </c>
      <c r="J877" s="40" t="s">
        <v>3464</v>
      </c>
    </row>
    <row r="878" spans="1:10" x14ac:dyDescent="0.25">
      <c r="A878" s="8" t="s">
        <v>312</v>
      </c>
      <c r="B878" s="46" t="str">
        <f>HYPERLINK(Table4[[#This Row],[Link]],Table4[[#This Row],[Pattern w/out Hyperlink]])</f>
        <v>Enmesh</v>
      </c>
      <c r="C878" s="39">
        <f t="shared" si="13"/>
        <v>8</v>
      </c>
      <c r="D878" s="39" t="s">
        <v>23</v>
      </c>
      <c r="E878" s="39" t="s">
        <v>1467</v>
      </c>
      <c r="F878" s="16">
        <v>87.5</v>
      </c>
      <c r="G878" s="16"/>
      <c r="H878" s="14" t="s">
        <v>1981</v>
      </c>
      <c r="I878" s="39" t="s">
        <v>0</v>
      </c>
      <c r="J878" s="40" t="s">
        <v>3477</v>
      </c>
    </row>
    <row r="879" spans="1:10" x14ac:dyDescent="0.25">
      <c r="A879" s="8" t="s">
        <v>317</v>
      </c>
      <c r="B879" s="42" t="str">
        <f>HYPERLINK(Table4[[#This Row],[Link]],Table4[[#This Row],[Pattern w/out Hyperlink]])</f>
        <v>Envision</v>
      </c>
      <c r="C879" s="39">
        <f t="shared" si="13"/>
        <v>8</v>
      </c>
      <c r="D879" s="39" t="s">
        <v>2721</v>
      </c>
      <c r="E879" s="39" t="s">
        <v>1467</v>
      </c>
      <c r="F879" s="16">
        <v>87.2</v>
      </c>
      <c r="G879" s="16"/>
      <c r="H879" s="14" t="s">
        <v>2720</v>
      </c>
      <c r="I879" s="39" t="s">
        <v>1598</v>
      </c>
      <c r="J879" s="40" t="s">
        <v>3464</v>
      </c>
    </row>
    <row r="880" spans="1:10" x14ac:dyDescent="0.25">
      <c r="A880" s="8" t="s">
        <v>320</v>
      </c>
      <c r="B880" s="42" t="str">
        <f>HYPERLINK(Table4[[#This Row],[Link]],Table4[[#This Row],[Pattern w/out Hyperlink]])</f>
        <v>Equate</v>
      </c>
      <c r="C880" s="39">
        <f t="shared" si="13"/>
        <v>8</v>
      </c>
      <c r="D880" s="39" t="s">
        <v>23</v>
      </c>
      <c r="E880" s="39" t="s">
        <v>1467</v>
      </c>
      <c r="F880" s="16">
        <v>93</v>
      </c>
      <c r="G880" s="16"/>
      <c r="H880" s="14" t="s">
        <v>1431</v>
      </c>
      <c r="I880" s="39" t="s">
        <v>0</v>
      </c>
      <c r="J880" s="40" t="s">
        <v>3477</v>
      </c>
    </row>
    <row r="881" spans="1:10" x14ac:dyDescent="0.25">
      <c r="A881" s="8" t="s">
        <v>3379</v>
      </c>
      <c r="B881" s="42" t="str">
        <f>HYPERLINK(Table4[[#This Row],[Link]],Table4[[#This Row],[Pattern w/out Hyperlink]])</f>
        <v>Eureka 389</v>
      </c>
      <c r="C881" s="39">
        <f t="shared" si="13"/>
        <v>8</v>
      </c>
      <c r="D881" s="39" t="s">
        <v>28</v>
      </c>
      <c r="E881" s="39" t="s">
        <v>1467</v>
      </c>
      <c r="F881" s="16">
        <f>Table4[[#This Row],[USD Pricing]]*Exchange!$A$1</f>
        <v>93.1</v>
      </c>
      <c r="G881" s="16">
        <v>66.5</v>
      </c>
      <c r="H881" s="8" t="s">
        <v>3382</v>
      </c>
      <c r="I881" s="39" t="s">
        <v>1598</v>
      </c>
      <c r="J881" s="40" t="s">
        <v>3500</v>
      </c>
    </row>
    <row r="882" spans="1:10" x14ac:dyDescent="0.25">
      <c r="A882" s="8" t="s">
        <v>339</v>
      </c>
      <c r="B882" s="42" t="str">
        <f>HYPERLINK(Table4[[#This Row],[Link]],Table4[[#This Row],[Pattern w/out Hyperlink]])</f>
        <v>Feature</v>
      </c>
      <c r="C882" s="39">
        <f t="shared" si="13"/>
        <v>8</v>
      </c>
      <c r="D882" s="39" t="s">
        <v>23</v>
      </c>
      <c r="E882" s="39" t="s">
        <v>1467</v>
      </c>
      <c r="F882" s="16">
        <v>94.5</v>
      </c>
      <c r="G882" s="16"/>
      <c r="H882" s="14" t="s">
        <v>1433</v>
      </c>
      <c r="I882" s="39" t="s">
        <v>0</v>
      </c>
      <c r="J882" s="40" t="s">
        <v>3477</v>
      </c>
    </row>
    <row r="883" spans="1:10" x14ac:dyDescent="0.25">
      <c r="A883" s="8" t="s">
        <v>3204</v>
      </c>
      <c r="B883" s="42" t="str">
        <f>HYPERLINK(Table4[[#This Row],[Link]],Table4[[#This Row],[Pattern w/out Hyperlink]])</f>
        <v>Fidget CV</v>
      </c>
      <c r="C883" s="39">
        <f t="shared" si="13"/>
        <v>8</v>
      </c>
      <c r="D883" s="39" t="s">
        <v>28</v>
      </c>
      <c r="E883" s="39" t="s">
        <v>1467</v>
      </c>
      <c r="F883" s="16">
        <f>Table4[[#This Row],[USD Pricing]]*Exchange!$A$1</f>
        <v>92.399999999999991</v>
      </c>
      <c r="G883" s="16">
        <v>66</v>
      </c>
      <c r="H883" s="8" t="s">
        <v>6542</v>
      </c>
      <c r="I883" s="39" t="s">
        <v>0</v>
      </c>
      <c r="J883" s="40" t="s">
        <v>3477</v>
      </c>
    </row>
    <row r="884" spans="1:10" x14ac:dyDescent="0.25">
      <c r="A884" s="8" t="s">
        <v>2679</v>
      </c>
      <c r="B884" s="42" t="str">
        <f>HYPERLINK(Table4[[#This Row],[Link]],Table4[[#This Row],[Pattern w/out Hyperlink]])</f>
        <v>Folie</v>
      </c>
      <c r="C884" s="39">
        <f t="shared" si="13"/>
        <v>8</v>
      </c>
      <c r="D884" s="39" t="s">
        <v>2680</v>
      </c>
      <c r="E884" s="39" t="s">
        <v>1467</v>
      </c>
      <c r="F884" s="16">
        <f>Table4[[#This Row],[USD Pricing]]*Exchange!$A$1</f>
        <v>93.1</v>
      </c>
      <c r="G884" s="16">
        <v>66.5</v>
      </c>
      <c r="H884" s="14" t="s">
        <v>7135</v>
      </c>
      <c r="I884" s="39" t="s">
        <v>0</v>
      </c>
      <c r="J884" s="40" t="s">
        <v>3464</v>
      </c>
    </row>
    <row r="885" spans="1:10" x14ac:dyDescent="0.25">
      <c r="A885" s="8" t="s">
        <v>368</v>
      </c>
      <c r="B885" s="42" t="str">
        <f>HYPERLINK(Table4[[#This Row],[Link]],Table4[[#This Row],[Pattern w/out Hyperlink]])</f>
        <v>Foray</v>
      </c>
      <c r="C885" s="39">
        <f t="shared" si="13"/>
        <v>8</v>
      </c>
      <c r="D885" s="39" t="s">
        <v>28</v>
      </c>
      <c r="E885" s="39" t="s">
        <v>1467</v>
      </c>
      <c r="F885" s="16">
        <f>Table4[[#This Row],[USD Pricing]]*Exchange!$A$1</f>
        <v>86.8</v>
      </c>
      <c r="G885" s="16">
        <v>62</v>
      </c>
      <c r="H885" s="8" t="s">
        <v>6544</v>
      </c>
      <c r="I885" s="39" t="s">
        <v>1598</v>
      </c>
      <c r="J885" s="40" t="s">
        <v>3500</v>
      </c>
    </row>
    <row r="886" spans="1:10" x14ac:dyDescent="0.25">
      <c r="A886" s="8" t="s">
        <v>2105</v>
      </c>
      <c r="B886" s="42" t="str">
        <f>HYPERLINK(Table4[[#This Row],[Link]],Table4[[#This Row],[Pattern w/out Hyperlink]])</f>
        <v>Frida CV</v>
      </c>
      <c r="C886" s="39">
        <f t="shared" si="13"/>
        <v>8</v>
      </c>
      <c r="D886" s="39" t="s">
        <v>28</v>
      </c>
      <c r="E886" s="39" t="s">
        <v>1467</v>
      </c>
      <c r="F886" s="16">
        <f>Table4[[#This Row],[USD Pricing]]*Exchange!$A$1</f>
        <v>86.1</v>
      </c>
      <c r="G886" s="16">
        <v>61.5</v>
      </c>
      <c r="H886" s="8" t="s">
        <v>6545</v>
      </c>
      <c r="I886" s="39" t="s">
        <v>0</v>
      </c>
      <c r="J886" s="40" t="s">
        <v>3477</v>
      </c>
    </row>
    <row r="887" spans="1:10" x14ac:dyDescent="0.25">
      <c r="A887" s="8" t="s">
        <v>401</v>
      </c>
      <c r="B887" s="42" t="str">
        <f>HYPERLINK(Table4[[#This Row],[Link]],Table4[[#This Row],[Pattern w/out Hyperlink]])</f>
        <v>Gild</v>
      </c>
      <c r="C887" s="39">
        <f t="shared" si="13"/>
        <v>8</v>
      </c>
      <c r="D887" s="39" t="s">
        <v>23</v>
      </c>
      <c r="E887" s="39" t="s">
        <v>1467</v>
      </c>
      <c r="F887" s="16">
        <v>92.5</v>
      </c>
      <c r="G887" s="16"/>
      <c r="H887" s="14" t="s">
        <v>1436</v>
      </c>
      <c r="I887" s="39" t="s">
        <v>1598</v>
      </c>
      <c r="J887" s="40" t="s">
        <v>3477</v>
      </c>
    </row>
    <row r="888" spans="1:10" x14ac:dyDescent="0.25">
      <c r="A888" s="8" t="s">
        <v>437</v>
      </c>
      <c r="B888" s="42" t="str">
        <f>HYPERLINK(Table4[[#This Row],[Link]],Table4[[#This Row],[Pattern w/out Hyperlink]])</f>
        <v>Haven</v>
      </c>
      <c r="C888" s="39">
        <f t="shared" si="13"/>
        <v>8</v>
      </c>
      <c r="D888" s="39" t="s">
        <v>2680</v>
      </c>
      <c r="E888" s="39" t="s">
        <v>1467</v>
      </c>
      <c r="F888" s="16">
        <f>Table4[[#This Row],[USD Pricing]]*Exchange!$A$1</f>
        <v>93.1</v>
      </c>
      <c r="G888" s="16">
        <v>66.5</v>
      </c>
      <c r="H888" s="14" t="s">
        <v>7149</v>
      </c>
      <c r="I888" s="39" t="s">
        <v>1598</v>
      </c>
      <c r="J888" s="40" t="s">
        <v>3464</v>
      </c>
    </row>
    <row r="889" spans="1:10" x14ac:dyDescent="0.25">
      <c r="A889" s="8" t="s">
        <v>447</v>
      </c>
      <c r="B889" s="42" t="str">
        <f>HYPERLINK(Table4[[#This Row],[Link]],Table4[[#This Row],[Pattern w/out Hyperlink]])</f>
        <v>Highlands</v>
      </c>
      <c r="C889" s="39">
        <f t="shared" si="13"/>
        <v>8</v>
      </c>
      <c r="D889" s="39" t="s">
        <v>3628</v>
      </c>
      <c r="E889" s="39" t="s">
        <v>1467</v>
      </c>
      <c r="F889" s="16">
        <f>Table4[[#This Row],[USD Pricing]]*Exchange!$A$1</f>
        <v>88.199999999999989</v>
      </c>
      <c r="G889" s="16">
        <v>63</v>
      </c>
      <c r="H889" s="14" t="s">
        <v>3725</v>
      </c>
      <c r="I889" s="39" t="s">
        <v>0</v>
      </c>
      <c r="J889" s="40" t="s">
        <v>3464</v>
      </c>
    </row>
    <row r="890" spans="1:10" x14ac:dyDescent="0.25">
      <c r="A890" s="8" t="s">
        <v>478</v>
      </c>
      <c r="B890" s="42" t="str">
        <f>HYPERLINK(Table4[[#This Row],[Link]],Table4[[#This Row],[Pattern w/out Hyperlink]])</f>
        <v>Interlock</v>
      </c>
      <c r="C890" s="39">
        <f t="shared" si="13"/>
        <v>8</v>
      </c>
      <c r="D890" s="39" t="s">
        <v>3628</v>
      </c>
      <c r="E890" s="39" t="s">
        <v>1467</v>
      </c>
      <c r="F890" s="16">
        <f>Table4[[#This Row],[USD Pricing]]*Exchange!$A$1</f>
        <v>88.199999999999989</v>
      </c>
      <c r="G890" s="16">
        <v>63</v>
      </c>
      <c r="H890" s="14" t="s">
        <v>3728</v>
      </c>
      <c r="I890" s="39" t="s">
        <v>5090</v>
      </c>
      <c r="J890" s="40" t="s">
        <v>3465</v>
      </c>
    </row>
    <row r="891" spans="1:10" x14ac:dyDescent="0.25">
      <c r="A891" s="8" t="s">
        <v>479</v>
      </c>
      <c r="B891" s="42" t="str">
        <f>HYPERLINK(Table4[[#This Row],[Link]],Table4[[#This Row],[Pattern w/out Hyperlink]])</f>
        <v>Intersect</v>
      </c>
      <c r="C891" s="39">
        <f t="shared" si="13"/>
        <v>8</v>
      </c>
      <c r="D891" s="39" t="s">
        <v>22</v>
      </c>
      <c r="E891" s="39" t="s">
        <v>1467</v>
      </c>
      <c r="F891" s="16">
        <f>Table4[[#This Row],[USD Pricing]]*Exchange!$A$1</f>
        <v>89.53</v>
      </c>
      <c r="G891" s="16">
        <v>63.95</v>
      </c>
      <c r="H891" s="14" t="s">
        <v>5089</v>
      </c>
      <c r="I891" s="39" t="s">
        <v>0</v>
      </c>
      <c r="J891" s="40" t="s">
        <v>3477</v>
      </c>
    </row>
    <row r="892" spans="1:10" x14ac:dyDescent="0.25">
      <c r="A892" s="8" t="s">
        <v>3206</v>
      </c>
      <c r="B892" s="42" t="str">
        <f>HYPERLINK(Table4[[#This Row],[Link]],Table4[[#This Row],[Pattern w/out Hyperlink]])</f>
        <v>Jackpot CV</v>
      </c>
      <c r="C892" s="39">
        <f t="shared" si="13"/>
        <v>8</v>
      </c>
      <c r="D892" s="39" t="s">
        <v>28</v>
      </c>
      <c r="E892" s="39" t="s">
        <v>1467</v>
      </c>
      <c r="F892" s="16">
        <f>Table4[[#This Row],[USD Pricing]]*Exchange!$A$1</f>
        <v>86.1</v>
      </c>
      <c r="G892" s="16">
        <v>61.5</v>
      </c>
      <c r="H892" s="8" t="s">
        <v>6550</v>
      </c>
      <c r="I892" s="39" t="s">
        <v>0</v>
      </c>
      <c r="J892" s="40" t="s">
        <v>3477</v>
      </c>
    </row>
    <row r="893" spans="1:10" ht="28.5" x14ac:dyDescent="0.25">
      <c r="A893" s="8" t="s">
        <v>2682</v>
      </c>
      <c r="B893" s="42" t="str">
        <f>HYPERLINK(Table4[[#This Row],[Link]],Table4[[#This Row],[Pattern w/out Hyperlink]])</f>
        <v>Jaunt</v>
      </c>
      <c r="C893" s="39">
        <f t="shared" si="13"/>
        <v>8</v>
      </c>
      <c r="D893" s="39" t="s">
        <v>2680</v>
      </c>
      <c r="E893" s="39" t="s">
        <v>1467</v>
      </c>
      <c r="F893" s="16">
        <f>Table4[[#This Row],[USD Pricing]]*Exchange!$A$1</f>
        <v>93.1</v>
      </c>
      <c r="G893" s="16">
        <v>66.5</v>
      </c>
      <c r="H893" s="14" t="s">
        <v>7158</v>
      </c>
      <c r="I893" s="39" t="s">
        <v>0</v>
      </c>
      <c r="J893" s="40" t="s">
        <v>3476</v>
      </c>
    </row>
    <row r="894" spans="1:10" x14ac:dyDescent="0.25">
      <c r="A894" s="8" t="s">
        <v>493</v>
      </c>
      <c r="B894" s="42" t="str">
        <f>HYPERLINK(Table4[[#This Row],[Link]],Table4[[#This Row],[Pattern w/out Hyperlink]])</f>
        <v>Journey</v>
      </c>
      <c r="C894" s="39">
        <f t="shared" si="13"/>
        <v>8</v>
      </c>
      <c r="D894" s="39" t="s">
        <v>3628</v>
      </c>
      <c r="E894" s="39" t="s">
        <v>1467</v>
      </c>
      <c r="F894" s="16">
        <f>Table4[[#This Row],[USD Pricing]]*Exchange!$A$1</f>
        <v>91</v>
      </c>
      <c r="G894" s="16">
        <v>65</v>
      </c>
      <c r="H894" s="14" t="s">
        <v>3731</v>
      </c>
      <c r="I894" s="39" t="s">
        <v>0</v>
      </c>
      <c r="J894" s="40" t="s">
        <v>3464</v>
      </c>
    </row>
    <row r="895" spans="1:10" x14ac:dyDescent="0.25">
      <c r="A895" s="8" t="s">
        <v>1924</v>
      </c>
      <c r="B895" s="42" t="str">
        <f>HYPERLINK(Table4[[#This Row],[Link]],Table4[[#This Row],[Pattern w/out Hyperlink]])</f>
        <v>Jubilee</v>
      </c>
      <c r="C895" s="39">
        <f t="shared" si="13"/>
        <v>8</v>
      </c>
      <c r="D895" s="39" t="s">
        <v>3628</v>
      </c>
      <c r="E895" s="39" t="s">
        <v>1467</v>
      </c>
      <c r="F895" s="16">
        <f>Table4[[#This Row],[USD Pricing]]*Exchange!$A$1</f>
        <v>88.199999999999989</v>
      </c>
      <c r="G895" s="16">
        <v>63</v>
      </c>
      <c r="H895" s="14" t="s">
        <v>3732</v>
      </c>
      <c r="I895" s="39" t="s">
        <v>0</v>
      </c>
      <c r="J895" s="40" t="s">
        <v>3464</v>
      </c>
    </row>
    <row r="896" spans="1:10" x14ac:dyDescent="0.25">
      <c r="A896" s="8" t="s">
        <v>510</v>
      </c>
      <c r="B896" s="42" t="str">
        <f>HYPERLINK(Table4[[#This Row],[Link]],Table4[[#This Row],[Pattern w/out Hyperlink]])</f>
        <v>Kuba</v>
      </c>
      <c r="C896" s="39">
        <f t="shared" si="13"/>
        <v>8</v>
      </c>
      <c r="D896" s="39" t="s">
        <v>26</v>
      </c>
      <c r="E896" s="39" t="s">
        <v>1467</v>
      </c>
      <c r="F896" s="16">
        <v>87.25</v>
      </c>
      <c r="G896" s="16"/>
      <c r="H896" s="14" t="s">
        <v>1156</v>
      </c>
      <c r="I896" s="39" t="s">
        <v>0</v>
      </c>
      <c r="J896" s="40" t="s">
        <v>3465</v>
      </c>
    </row>
    <row r="897" spans="1:10" x14ac:dyDescent="0.25">
      <c r="A897" s="8" t="s">
        <v>3453</v>
      </c>
      <c r="B897" s="42" t="str">
        <f>HYPERLINK(Table4[[#This Row],[Link]],Table4[[#This Row],[Pattern w/out Hyperlink]])</f>
        <v>Lava | Lava 2.0</v>
      </c>
      <c r="C897" s="39">
        <f t="shared" si="13"/>
        <v>8</v>
      </c>
      <c r="D897" s="39" t="s">
        <v>22</v>
      </c>
      <c r="E897" s="39" t="s">
        <v>1467</v>
      </c>
      <c r="F897" s="16">
        <f>Table4[[#This Row],[USD Pricing]]*Exchange!$A$1</f>
        <v>89.53</v>
      </c>
      <c r="G897" s="16">
        <v>63.95</v>
      </c>
      <c r="H897" s="14" t="s">
        <v>1844</v>
      </c>
      <c r="I897" s="39" t="s">
        <v>0</v>
      </c>
      <c r="J897" s="40" t="s">
        <v>3477</v>
      </c>
    </row>
    <row r="898" spans="1:10" x14ac:dyDescent="0.25">
      <c r="A898" s="8" t="s">
        <v>531</v>
      </c>
      <c r="B898" s="42" t="str">
        <f>HYPERLINK(Table4[[#This Row],[Link]],Table4[[#This Row],[Pattern w/out Hyperlink]])</f>
        <v>Lens</v>
      </c>
      <c r="C898" s="39">
        <f t="shared" ref="C898:C961" si="14">IF(F898&lt;=$L$1,$K$1,IF(AND(F898&gt;=$L$2,F898&lt;=$M$2),$K$2,IF(AND(F898&gt;=$L$3,F898&lt;=$M$3),$K$3,IF(AND(F898&gt;=$L$4,F898&lt;=$M$4),$K$4,IF(AND(F898&gt;=$L$5,F898&lt;=$M$5),$K$5,IF(AND(F898&gt;=$L$6,F898&lt;=$M$6),$K$6,IF(AND(F898&gt;=$L$7,F898&lt;=$M$7),$K$7,IF(AND(F898&gt;=$L$8,F898&lt;=$M$8),$K$8,IF(AND(F898&gt;$L$9,F898&lt;=$M$9),$K$9,IF(AND(F898&gt;=$L$10,F898&lt;=$M$10),$K$10,IF(AND(F898&gt;=$L$11,F898&lt;=$M$11),$K$11,IF(AND(F898&gt;=$L$12,F898&lt;=$M$12),$K$12,IF(AND(F898&gt;=$L$13,F898&lt;=$M$13),$K$13,IF(AND(F898&gt;=$L$14,F898&lt;=$M$14),$K$14,IF(AND(F898&gt;=$L$15,F898&lt;=$M$15),$K$15,IF(AND(F898&gt;=$L$16,F898&lt;=$M$16),$K$16,IF(AND(F898&gt;=$L$17,F898&lt;=$M$17),$K$17,IF(AND(F898&gt;=$L$18,F898&lt;=$M$18),$K$18,IF(AND(F898&gt;=$K$19,F898&gt;=$L$19),$M$19,IF(AND(F898&gt;=$L$19,F898&lt;=$M$19),$K$19,IF(AND(F898&gt;=$L$20,F898&lt;=$M$20),$K$20,IF(AND(F898&gt;=$L$21,F898&lt;=$M$21),$K$21,IF(AND(F898&gt;=$L$22,F898&lt;=$M$22),$K$22,IF(AND(F898&gt;=$L$23,F898&lt;=$M$23),$K$23,IF(AND(F898&gt;=$L$24,F898&lt;=$M$24),$K$24,IF(AND(F898&gt;=$L$25,F898&lt;=$M$25),$K$25,IF(AND(F898&gt;=$L$26,F898&lt;=$M$26),$K$26,IF(AND(F898&gt;=$L$27,F898&lt;=$M$27),$K$27,IF(AND(F898&gt;=$L$28,F898&lt;=$M$28),$K$28,IF(AND(F898&gt;=$L$29,F898&lt;=$M$29),$K$29))))))))))))))))))))))))))))))</f>
        <v>8</v>
      </c>
      <c r="D898" s="39" t="s">
        <v>23</v>
      </c>
      <c r="E898" s="39" t="s">
        <v>1467</v>
      </c>
      <c r="F898" s="16">
        <v>87.5</v>
      </c>
      <c r="G898" s="16"/>
      <c r="H898" s="14" t="s">
        <v>1439</v>
      </c>
      <c r="I898" s="39" t="s">
        <v>0</v>
      </c>
      <c r="J898" s="40" t="s">
        <v>3477</v>
      </c>
    </row>
    <row r="899" spans="1:10" x14ac:dyDescent="0.25">
      <c r="A899" s="8" t="s">
        <v>543</v>
      </c>
      <c r="B899" s="46" t="str">
        <f>HYPERLINK(Table4[[#This Row],[Link]],Table4[[#This Row],[Pattern w/out Hyperlink]])</f>
        <v>Little Dot</v>
      </c>
      <c r="C899" s="39">
        <f t="shared" si="14"/>
        <v>8</v>
      </c>
      <c r="D899" s="39" t="s">
        <v>27</v>
      </c>
      <c r="E899" s="39" t="s">
        <v>1467</v>
      </c>
      <c r="F899" s="16">
        <v>86.5</v>
      </c>
      <c r="G899" s="16"/>
      <c r="H899" s="15" t="s">
        <v>1367</v>
      </c>
      <c r="I899" s="39" t="s">
        <v>0</v>
      </c>
      <c r="J899" s="40" t="s">
        <v>3465</v>
      </c>
    </row>
    <row r="900" spans="1:10" x14ac:dyDescent="0.25">
      <c r="A900" s="8" t="s">
        <v>552</v>
      </c>
      <c r="B900" s="42" t="str">
        <f>HYPERLINK(Table4[[#This Row],[Link]],Table4[[#This Row],[Pattern w/out Hyperlink]])</f>
        <v>Luxe</v>
      </c>
      <c r="C900" s="39">
        <f t="shared" si="14"/>
        <v>8</v>
      </c>
      <c r="D900" s="39" t="s">
        <v>3628</v>
      </c>
      <c r="E900" s="39" t="s">
        <v>1467</v>
      </c>
      <c r="F900" s="16">
        <f>Table4[[#This Row],[USD Pricing]]*Exchange!$A$1</f>
        <v>93.8</v>
      </c>
      <c r="G900" s="16">
        <v>67</v>
      </c>
      <c r="H900" s="14" t="s">
        <v>3739</v>
      </c>
      <c r="I900" s="39" t="s">
        <v>1598</v>
      </c>
      <c r="J900" s="40" t="s">
        <v>3464</v>
      </c>
    </row>
    <row r="901" spans="1:10" x14ac:dyDescent="0.25">
      <c r="A901" s="8" t="s">
        <v>555</v>
      </c>
      <c r="B901" s="42" t="str">
        <f>HYPERLINK(Table4[[#This Row],[Link]],Table4[[#This Row],[Pattern w/out Hyperlink]])</f>
        <v>Majorca</v>
      </c>
      <c r="C901" s="39">
        <f t="shared" si="14"/>
        <v>8</v>
      </c>
      <c r="D901" s="39" t="s">
        <v>26</v>
      </c>
      <c r="E901" s="39" t="s">
        <v>1467</v>
      </c>
      <c r="F901" s="16">
        <v>89.5</v>
      </c>
      <c r="G901" s="16"/>
      <c r="H901" s="14" t="s">
        <v>1163</v>
      </c>
      <c r="I901" s="39" t="s">
        <v>1598</v>
      </c>
      <c r="J901" s="40" t="s">
        <v>3464</v>
      </c>
    </row>
    <row r="902" spans="1:10" x14ac:dyDescent="0.25">
      <c r="A902" s="8" t="s">
        <v>3744</v>
      </c>
      <c r="B902" s="42" t="str">
        <f>HYPERLINK(Table4[[#This Row],[Link]],Table4[[#This Row],[Pattern w/out Hyperlink]])</f>
        <v>Manta</v>
      </c>
      <c r="C902" s="39">
        <f t="shared" si="14"/>
        <v>8</v>
      </c>
      <c r="D902" s="39" t="s">
        <v>3628</v>
      </c>
      <c r="E902" s="39" t="s">
        <v>1467</v>
      </c>
      <c r="F902" s="16">
        <f>Table4[[#This Row],[USD Pricing]]*Exchange!$A$1</f>
        <v>93.8</v>
      </c>
      <c r="G902" s="16">
        <v>67</v>
      </c>
      <c r="H902" s="14" t="s">
        <v>3745</v>
      </c>
      <c r="I902" s="39" t="s">
        <v>0</v>
      </c>
      <c r="J902" s="40" t="s">
        <v>3465</v>
      </c>
    </row>
    <row r="903" spans="1:10" x14ac:dyDescent="0.25">
      <c r="A903" s="8" t="s">
        <v>586</v>
      </c>
      <c r="B903" s="42" t="str">
        <f>HYPERLINK(Table4[[#This Row],[Link]],Table4[[#This Row],[Pattern w/out Hyperlink]])</f>
        <v>Meridian</v>
      </c>
      <c r="C903" s="39">
        <f t="shared" si="14"/>
        <v>8</v>
      </c>
      <c r="D903" s="39" t="s">
        <v>20</v>
      </c>
      <c r="E903" s="39" t="s">
        <v>1467</v>
      </c>
      <c r="F903" s="16">
        <f>Table4[[#This Row],[USD Pricing]]*Exchange!$A$1</f>
        <v>90.929999999999993</v>
      </c>
      <c r="G903" s="16">
        <v>64.95</v>
      </c>
      <c r="H903" s="14" t="s">
        <v>1314</v>
      </c>
      <c r="I903" s="39" t="s">
        <v>0</v>
      </c>
      <c r="J903" s="40" t="s">
        <v>3464</v>
      </c>
    </row>
    <row r="904" spans="1:10" x14ac:dyDescent="0.25">
      <c r="A904" s="8" t="s">
        <v>8633</v>
      </c>
      <c r="B904" s="42" t="str">
        <f>HYPERLINK(Table4[[#This Row],[Link]],Table4[[#This Row],[Pattern w/out Hyperlink]])</f>
        <v>Meta Texture</v>
      </c>
      <c r="C904" s="39">
        <f t="shared" si="14"/>
        <v>8</v>
      </c>
      <c r="D904" s="39" t="s">
        <v>8491</v>
      </c>
      <c r="E904" s="39" t="s">
        <v>1467</v>
      </c>
      <c r="F904" s="16">
        <v>92</v>
      </c>
      <c r="G904" s="16"/>
      <c r="H904" s="14" t="s">
        <v>8634</v>
      </c>
      <c r="I904" s="39" t="s">
        <v>0</v>
      </c>
      <c r="J904" s="39" t="s">
        <v>3467</v>
      </c>
    </row>
    <row r="905" spans="1:10" x14ac:dyDescent="0.25">
      <c r="A905" s="8" t="s">
        <v>593</v>
      </c>
      <c r="B905" s="42" t="str">
        <f>HYPERLINK(Table4[[#This Row],[Link]],Table4[[#This Row],[Pattern w/out Hyperlink]])</f>
        <v>Meteor</v>
      </c>
      <c r="C905" s="39">
        <f t="shared" si="14"/>
        <v>8</v>
      </c>
      <c r="D905" s="39" t="s">
        <v>22</v>
      </c>
      <c r="E905" s="39" t="s">
        <v>1467</v>
      </c>
      <c r="F905" s="16">
        <f>Table4[[#This Row],[USD Pricing]]*Exchange!$A$1</f>
        <v>86.03</v>
      </c>
      <c r="G905" s="16">
        <v>61.45</v>
      </c>
      <c r="H905" s="14" t="s">
        <v>1849</v>
      </c>
      <c r="I905" s="39" t="s">
        <v>0</v>
      </c>
      <c r="J905" s="40" t="s">
        <v>3477</v>
      </c>
    </row>
    <row r="906" spans="1:10" ht="28.5" x14ac:dyDescent="0.25">
      <c r="A906" s="8" t="s">
        <v>614</v>
      </c>
      <c r="B906" s="42" t="str">
        <f>HYPERLINK(Table4[[#This Row],[Link]],Table4[[#This Row],[Pattern w/out Hyperlink]])</f>
        <v>Molecule</v>
      </c>
      <c r="C906" s="39">
        <f t="shared" si="14"/>
        <v>8</v>
      </c>
      <c r="D906" s="39" t="s">
        <v>24</v>
      </c>
      <c r="E906" s="39" t="s">
        <v>1467</v>
      </c>
      <c r="F906" s="16">
        <f>Table4[[#This Row],[USD Pricing]]*Exchange!$A$1</f>
        <v>91.63</v>
      </c>
      <c r="G906" s="16">
        <v>65.45</v>
      </c>
      <c r="H906" s="14" t="s">
        <v>2075</v>
      </c>
      <c r="I906" s="39" t="s">
        <v>5090</v>
      </c>
      <c r="J906" s="40" t="s">
        <v>3495</v>
      </c>
    </row>
    <row r="907" spans="1:10" x14ac:dyDescent="0.25">
      <c r="A907" s="8" t="s">
        <v>3429</v>
      </c>
      <c r="B907" s="42" t="str">
        <f>HYPERLINK(Table4[[#This Row],[Link]],Table4[[#This Row],[Pattern w/out Hyperlink]])</f>
        <v>Natural World | Natural World 2.0</v>
      </c>
      <c r="C907" s="39">
        <f t="shared" si="14"/>
        <v>8</v>
      </c>
      <c r="D907" s="39" t="s">
        <v>22</v>
      </c>
      <c r="E907" s="39" t="s">
        <v>1467</v>
      </c>
      <c r="F907" s="16">
        <f>Table4[[#This Row],[USD Pricing]]*Exchange!$A$1</f>
        <v>86.03</v>
      </c>
      <c r="G907" s="16">
        <v>61.45</v>
      </c>
      <c r="H907" s="14" t="s">
        <v>1854</v>
      </c>
      <c r="I907" s="39" t="s">
        <v>0</v>
      </c>
      <c r="J907" s="40" t="s">
        <v>3477</v>
      </c>
    </row>
    <row r="908" spans="1:10" x14ac:dyDescent="0.25">
      <c r="A908" s="8" t="s">
        <v>639</v>
      </c>
      <c r="B908" s="46" t="str">
        <f>HYPERLINK(Table4[[#This Row],[Link]],Table4[[#This Row],[Pattern w/out Hyperlink]])</f>
        <v>Nest</v>
      </c>
      <c r="C908" s="39">
        <f t="shared" si="14"/>
        <v>8</v>
      </c>
      <c r="D908" s="39" t="s">
        <v>27</v>
      </c>
      <c r="E908" s="39" t="s">
        <v>1467</v>
      </c>
      <c r="F908" s="16">
        <v>91.5</v>
      </c>
      <c r="G908" s="16"/>
      <c r="H908" s="15" t="s">
        <v>1372</v>
      </c>
      <c r="I908" s="39" t="s">
        <v>1598</v>
      </c>
      <c r="J908" s="40" t="s">
        <v>3465</v>
      </c>
    </row>
    <row r="909" spans="1:10" x14ac:dyDescent="0.25">
      <c r="A909" s="8" t="s">
        <v>1856</v>
      </c>
      <c r="B909" s="42" t="str">
        <f>HYPERLINK(Table4[[#This Row],[Link]],Table4[[#This Row],[Pattern w/out Hyperlink]])</f>
        <v>Odeon</v>
      </c>
      <c r="C909" s="39">
        <f t="shared" si="14"/>
        <v>8</v>
      </c>
      <c r="D909" s="39" t="s">
        <v>22</v>
      </c>
      <c r="E909" s="39" t="s">
        <v>1467</v>
      </c>
      <c r="F909" s="16">
        <f>Table4[[#This Row],[USD Pricing]]*Exchange!$A$1</f>
        <v>89.53</v>
      </c>
      <c r="G909" s="16">
        <v>63.95</v>
      </c>
      <c r="H909" s="14" t="s">
        <v>1857</v>
      </c>
      <c r="I909" s="39" t="s">
        <v>0</v>
      </c>
      <c r="J909" s="40" t="s">
        <v>3477</v>
      </c>
    </row>
    <row r="910" spans="1:10" x14ac:dyDescent="0.25">
      <c r="A910" s="8" t="s">
        <v>3868</v>
      </c>
      <c r="B910" s="42" t="str">
        <f>HYPERLINK(Table4[[#This Row],[Link]],Table4[[#This Row],[Pattern w/out Hyperlink]])</f>
        <v>Omni</v>
      </c>
      <c r="C910" s="39">
        <f t="shared" si="14"/>
        <v>8</v>
      </c>
      <c r="D910" s="39" t="s">
        <v>2664</v>
      </c>
      <c r="E910" s="39" t="s">
        <v>1467</v>
      </c>
      <c r="F910" s="16">
        <f>Table4[[#This Row],[USD Pricing]]*Exchange!$A$1</f>
        <v>91</v>
      </c>
      <c r="G910" s="16">
        <v>65</v>
      </c>
      <c r="H910" s="14" t="s">
        <v>3895</v>
      </c>
      <c r="I910" s="39" t="s">
        <v>1598</v>
      </c>
      <c r="J910" s="40" t="s">
        <v>3464</v>
      </c>
    </row>
    <row r="911" spans="1:10" x14ac:dyDescent="0.25">
      <c r="A911" s="8" t="s">
        <v>666</v>
      </c>
      <c r="B911" s="42" t="str">
        <f>HYPERLINK(Table4[[#This Row],[Link]],Table4[[#This Row],[Pattern w/out Hyperlink]])</f>
        <v>Origami</v>
      </c>
      <c r="C911" s="39">
        <f t="shared" si="14"/>
        <v>8</v>
      </c>
      <c r="D911" s="39" t="s">
        <v>22</v>
      </c>
      <c r="E911" s="39" t="s">
        <v>1467</v>
      </c>
      <c r="F911" s="16">
        <f>Table4[[#This Row],[USD Pricing]]*Exchange!$A$1</f>
        <v>89.53</v>
      </c>
      <c r="G911" s="16">
        <v>63.95</v>
      </c>
      <c r="H911" s="14" t="s">
        <v>3159</v>
      </c>
      <c r="I911" s="39" t="s">
        <v>0</v>
      </c>
      <c r="J911" s="40" t="s">
        <v>3477</v>
      </c>
    </row>
    <row r="912" spans="1:10" x14ac:dyDescent="0.25">
      <c r="A912" s="8" t="s">
        <v>3762</v>
      </c>
      <c r="B912" s="42" t="str">
        <f>HYPERLINK(Table4[[#This Row],[Link]],Table4[[#This Row],[Pattern w/out Hyperlink]])</f>
        <v>Pascal</v>
      </c>
      <c r="C912" s="39">
        <f t="shared" si="14"/>
        <v>8</v>
      </c>
      <c r="D912" s="39" t="s">
        <v>3628</v>
      </c>
      <c r="E912" s="39" t="s">
        <v>1467</v>
      </c>
      <c r="F912" s="16">
        <f>Table4[[#This Row],[USD Pricing]]*Exchange!$A$1</f>
        <v>91</v>
      </c>
      <c r="G912" s="16">
        <v>65</v>
      </c>
      <c r="H912" s="14" t="s">
        <v>3763</v>
      </c>
      <c r="I912" s="39" t="s">
        <v>0</v>
      </c>
      <c r="J912" s="40" t="s">
        <v>3464</v>
      </c>
    </row>
    <row r="913" spans="1:10" x14ac:dyDescent="0.25">
      <c r="A913" s="8" t="s">
        <v>2446</v>
      </c>
      <c r="B913" s="42" t="str">
        <f>HYPERLINK(Table4[[#This Row],[Link]],Table4[[#This Row],[Pattern w/out Hyperlink]])</f>
        <v>Pearlescent</v>
      </c>
      <c r="C913" s="39">
        <f t="shared" si="14"/>
        <v>8</v>
      </c>
      <c r="D913" s="39" t="s">
        <v>21</v>
      </c>
      <c r="E913" s="39" t="s">
        <v>1467</v>
      </c>
      <c r="F913" s="16">
        <v>95</v>
      </c>
      <c r="G913" s="16"/>
      <c r="H913" s="14" t="s">
        <v>2447</v>
      </c>
      <c r="I913" s="39" t="s">
        <v>1598</v>
      </c>
      <c r="J913" s="40" t="s">
        <v>3471</v>
      </c>
    </row>
    <row r="914" spans="1:10" x14ac:dyDescent="0.25">
      <c r="A914" s="8" t="s">
        <v>3764</v>
      </c>
      <c r="B914" s="42" t="str">
        <f>HYPERLINK(Table4[[#This Row],[Link]],Table4[[#This Row],[Pattern w/out Hyperlink]])</f>
        <v>Pebbled</v>
      </c>
      <c r="C914" s="39">
        <f t="shared" si="14"/>
        <v>8</v>
      </c>
      <c r="D914" s="39" t="s">
        <v>3628</v>
      </c>
      <c r="E914" s="39" t="s">
        <v>1467</v>
      </c>
      <c r="F914" s="16">
        <f>Table4[[#This Row],[USD Pricing]]*Exchange!$A$1</f>
        <v>88.199999999999989</v>
      </c>
      <c r="G914" s="16">
        <v>63</v>
      </c>
      <c r="H914" s="14" t="s">
        <v>3765</v>
      </c>
      <c r="I914" s="39" t="s">
        <v>1598</v>
      </c>
      <c r="J914" s="40" t="s">
        <v>3465</v>
      </c>
    </row>
    <row r="915" spans="1:10" x14ac:dyDescent="0.25">
      <c r="A915" s="8" t="s">
        <v>705</v>
      </c>
      <c r="B915" s="42" t="str">
        <f>HYPERLINK(Table4[[#This Row],[Link]],Table4[[#This Row],[Pattern w/out Hyperlink]])</f>
        <v>Petal Dots</v>
      </c>
      <c r="C915" s="39">
        <f t="shared" si="14"/>
        <v>8</v>
      </c>
      <c r="D915" s="39" t="s">
        <v>22</v>
      </c>
      <c r="E915" s="39" t="s">
        <v>1467</v>
      </c>
      <c r="F915" s="16">
        <f>Table4[[#This Row],[USD Pricing]]*Exchange!$A$1</f>
        <v>86.1</v>
      </c>
      <c r="G915" s="16">
        <v>61.5</v>
      </c>
      <c r="H915" s="14" t="s">
        <v>1331</v>
      </c>
      <c r="I915" s="39" t="s">
        <v>0</v>
      </c>
      <c r="J915" s="40" t="s">
        <v>3464</v>
      </c>
    </row>
    <row r="916" spans="1:10" x14ac:dyDescent="0.25">
      <c r="A916" s="8" t="s">
        <v>713</v>
      </c>
      <c r="B916" s="42" t="str">
        <f>HYPERLINK(Table4[[#This Row],[Link]],Table4[[#This Row],[Pattern w/out Hyperlink]])</f>
        <v>Ping Pong</v>
      </c>
      <c r="C916" s="39">
        <f t="shared" si="14"/>
        <v>8</v>
      </c>
      <c r="D916" s="39" t="s">
        <v>22</v>
      </c>
      <c r="E916" s="39" t="s">
        <v>1467</v>
      </c>
      <c r="F916" s="16">
        <f>Table4[[#This Row],[USD Pricing]]*Exchange!$A$1</f>
        <v>86.03</v>
      </c>
      <c r="G916" s="16">
        <v>61.45</v>
      </c>
      <c r="H916" s="14" t="s">
        <v>1865</v>
      </c>
      <c r="I916" s="39" t="s">
        <v>0</v>
      </c>
      <c r="J916" s="40" t="s">
        <v>3477</v>
      </c>
    </row>
    <row r="917" spans="1:10" x14ac:dyDescent="0.25">
      <c r="A917" s="8" t="s">
        <v>727</v>
      </c>
      <c r="B917" s="42" t="str">
        <f>HYPERLINK(Table4[[#This Row],[Link]],Table4[[#This Row],[Pattern w/out Hyperlink]])</f>
        <v>Pod</v>
      </c>
      <c r="C917" s="39">
        <f t="shared" si="14"/>
        <v>8</v>
      </c>
      <c r="D917" s="39" t="s">
        <v>22</v>
      </c>
      <c r="E917" s="39" t="s">
        <v>1467</v>
      </c>
      <c r="F917" s="16">
        <f>Table4[[#This Row],[USD Pricing]]*Exchange!$A$1</f>
        <v>86.03</v>
      </c>
      <c r="G917" s="16">
        <v>61.45</v>
      </c>
      <c r="H917" s="14" t="s">
        <v>1866</v>
      </c>
      <c r="I917" s="39" t="s">
        <v>0</v>
      </c>
      <c r="J917" s="40" t="s">
        <v>3477</v>
      </c>
    </row>
    <row r="918" spans="1:10" x14ac:dyDescent="0.25">
      <c r="A918" s="8" t="s">
        <v>5085</v>
      </c>
      <c r="B918" s="42" t="str">
        <f>HYPERLINK(Table4[[#This Row],[Link]],Table4[[#This Row],[Pattern w/out Hyperlink]])</f>
        <v>Rain Pool</v>
      </c>
      <c r="C918" s="39">
        <f t="shared" si="14"/>
        <v>8</v>
      </c>
      <c r="D918" s="39" t="s">
        <v>22</v>
      </c>
      <c r="E918" s="39" t="s">
        <v>1467</v>
      </c>
      <c r="F918" s="16">
        <f>Table4[[#This Row],[USD Pricing]]*Exchange!$A$1</f>
        <v>88.199999999999989</v>
      </c>
      <c r="G918" s="16">
        <v>63</v>
      </c>
      <c r="H918" s="14" t="s">
        <v>5086</v>
      </c>
      <c r="I918" s="39" t="s">
        <v>0</v>
      </c>
      <c r="J918" s="40" t="s">
        <v>3467</v>
      </c>
    </row>
    <row r="919" spans="1:10" x14ac:dyDescent="0.25">
      <c r="A919" s="8" t="s">
        <v>3457</v>
      </c>
      <c r="B919" s="42" t="str">
        <f>HYPERLINK(Table4[[#This Row],[Link]],Table4[[#This Row],[Pattern w/out Hyperlink]])</f>
        <v>Revolve | Revolve 2.0</v>
      </c>
      <c r="C919" s="39">
        <f t="shared" si="14"/>
        <v>8</v>
      </c>
      <c r="D919" s="39" t="s">
        <v>22</v>
      </c>
      <c r="E919" s="39" t="s">
        <v>1467</v>
      </c>
      <c r="F919" s="16">
        <f>Table4[[#This Row],[USD Pricing]]*Exchange!$A$1</f>
        <v>89.53</v>
      </c>
      <c r="G919" s="16">
        <v>63.95</v>
      </c>
      <c r="H919" s="14" t="s">
        <v>1873</v>
      </c>
      <c r="I919" s="39" t="s">
        <v>0</v>
      </c>
      <c r="J919" s="40" t="s">
        <v>3477</v>
      </c>
    </row>
    <row r="920" spans="1:10" x14ac:dyDescent="0.25">
      <c r="A920" s="8" t="s">
        <v>3211</v>
      </c>
      <c r="B920" s="42" t="str">
        <f>HYPERLINK(Table4[[#This Row],[Link]],Table4[[#This Row],[Pattern w/out Hyperlink]])</f>
        <v>Ringer CV</v>
      </c>
      <c r="C920" s="39">
        <f t="shared" si="14"/>
        <v>8</v>
      </c>
      <c r="D920" s="39" t="s">
        <v>28</v>
      </c>
      <c r="E920" s="39" t="s">
        <v>1467</v>
      </c>
      <c r="F920" s="16">
        <f>Table4[[#This Row],[USD Pricing]]*Exchange!$A$1</f>
        <v>86.1</v>
      </c>
      <c r="G920" s="16">
        <v>61.5</v>
      </c>
      <c r="H920" s="8" t="s">
        <v>6571</v>
      </c>
      <c r="I920" s="39" t="s">
        <v>0</v>
      </c>
      <c r="J920" s="40" t="s">
        <v>3477</v>
      </c>
    </row>
    <row r="921" spans="1:10" x14ac:dyDescent="0.25">
      <c r="A921" s="8" t="s">
        <v>3458</v>
      </c>
      <c r="B921" s="42" t="str">
        <f>HYPERLINK(Table4[[#This Row],[Link]],Table4[[#This Row],[Pattern w/out Hyperlink]])</f>
        <v>Ripple | Ripple 2.0</v>
      </c>
      <c r="C921" s="39">
        <f t="shared" si="14"/>
        <v>8</v>
      </c>
      <c r="D921" s="39" t="s">
        <v>22</v>
      </c>
      <c r="E921" s="39" t="s">
        <v>1467</v>
      </c>
      <c r="F921" s="16">
        <f>Table4[[#This Row],[USD Pricing]]*Exchange!$A$1</f>
        <v>89.53</v>
      </c>
      <c r="G921" s="16">
        <v>63.95</v>
      </c>
      <c r="H921" s="14" t="s">
        <v>1875</v>
      </c>
      <c r="I921" s="39" t="s">
        <v>0</v>
      </c>
      <c r="J921" s="40" t="s">
        <v>3477</v>
      </c>
    </row>
    <row r="922" spans="1:10" x14ac:dyDescent="0.25">
      <c r="A922" s="8" t="s">
        <v>797</v>
      </c>
      <c r="B922" s="42" t="str">
        <f>HYPERLINK(Table4[[#This Row],[Link]],Table4[[#This Row],[Pattern w/out Hyperlink]])</f>
        <v>Round Trip</v>
      </c>
      <c r="C922" s="39">
        <f t="shared" si="14"/>
        <v>8</v>
      </c>
      <c r="D922" s="39" t="s">
        <v>22</v>
      </c>
      <c r="E922" s="39" t="s">
        <v>1467</v>
      </c>
      <c r="F922" s="16">
        <f>Table4[[#This Row],[USD Pricing]]*Exchange!$A$1</f>
        <v>86.03</v>
      </c>
      <c r="G922" s="16">
        <v>61.45</v>
      </c>
      <c r="H922" s="14" t="s">
        <v>1878</v>
      </c>
      <c r="I922" s="39" t="s">
        <v>0</v>
      </c>
      <c r="J922" s="40" t="s">
        <v>3477</v>
      </c>
    </row>
    <row r="923" spans="1:10" x14ac:dyDescent="0.25">
      <c r="A923" s="8" t="s">
        <v>7850</v>
      </c>
      <c r="B923" s="42" t="str">
        <f>HYPERLINK(Table4[[#This Row],[Link]],Table4[[#This Row],[Pattern w/out Hyperlink]])</f>
        <v>Salina</v>
      </c>
      <c r="C923" s="39">
        <f t="shared" si="14"/>
        <v>8</v>
      </c>
      <c r="D923" s="39" t="s">
        <v>3628</v>
      </c>
      <c r="E923" s="39" t="s">
        <v>1467</v>
      </c>
      <c r="F923" s="16">
        <f>Table4[[#This Row],[USD Pricing]]*Exchange!$A$1</f>
        <v>88.199999999999989</v>
      </c>
      <c r="G923" s="16">
        <v>63</v>
      </c>
      <c r="H923" s="14" t="s">
        <v>7851</v>
      </c>
      <c r="I923" s="39" t="s">
        <v>0</v>
      </c>
      <c r="J923" s="39" t="s">
        <v>3464</v>
      </c>
    </row>
    <row r="924" spans="1:10" x14ac:dyDescent="0.25">
      <c r="A924" s="8" t="s">
        <v>817</v>
      </c>
      <c r="B924" s="42" t="str">
        <f>HYPERLINK(Table4[[#This Row],[Link]],Table4[[#This Row],[Pattern w/out Hyperlink]])</f>
        <v>Santorini</v>
      </c>
      <c r="C924" s="39">
        <f t="shared" si="14"/>
        <v>8</v>
      </c>
      <c r="D924" s="39" t="s">
        <v>26</v>
      </c>
      <c r="E924" s="39" t="s">
        <v>1467</v>
      </c>
      <c r="F924" s="16">
        <v>93.25</v>
      </c>
      <c r="G924" s="16"/>
      <c r="H924" s="14" t="s">
        <v>1179</v>
      </c>
      <c r="I924" s="39" t="s">
        <v>1598</v>
      </c>
      <c r="J924" s="40" t="s">
        <v>3464</v>
      </c>
    </row>
    <row r="925" spans="1:10" x14ac:dyDescent="0.25">
      <c r="A925" s="8" t="s">
        <v>3782</v>
      </c>
      <c r="B925" s="42" t="str">
        <f>HYPERLINK(Table4[[#This Row],[Link]],Table4[[#This Row],[Pattern w/out Hyperlink]])</f>
        <v>Savile Row</v>
      </c>
      <c r="C925" s="39">
        <f t="shared" si="14"/>
        <v>8</v>
      </c>
      <c r="D925" s="39" t="s">
        <v>3628</v>
      </c>
      <c r="E925" s="39" t="s">
        <v>1467</v>
      </c>
      <c r="F925" s="16">
        <f>Table4[[#This Row],[USD Pricing]]*Exchange!$A$1</f>
        <v>88.199999999999989</v>
      </c>
      <c r="G925" s="16">
        <v>63</v>
      </c>
      <c r="H925" s="14" t="s">
        <v>3783</v>
      </c>
      <c r="I925" s="39" t="s">
        <v>0</v>
      </c>
      <c r="J925" s="40" t="s">
        <v>3464</v>
      </c>
    </row>
    <row r="926" spans="1:10" x14ac:dyDescent="0.25">
      <c r="A926" s="8" t="s">
        <v>2624</v>
      </c>
      <c r="B926" s="42" t="str">
        <f>HYPERLINK(Table4[[#This Row],[Link]],Table4[[#This Row],[Pattern w/out Hyperlink]])</f>
        <v>Scholar</v>
      </c>
      <c r="C926" s="39">
        <f t="shared" si="14"/>
        <v>8</v>
      </c>
      <c r="D926" s="39" t="s">
        <v>2494</v>
      </c>
      <c r="E926" s="39" t="s">
        <v>1467</v>
      </c>
      <c r="F926" s="16">
        <f>Table4[[#This Row],[USD Pricing]]*Exchange!$A$1</f>
        <v>86.52</v>
      </c>
      <c r="G926" s="16">
        <v>61.8</v>
      </c>
      <c r="H926" s="14" t="s">
        <v>2625</v>
      </c>
      <c r="I926" s="39" t="s">
        <v>1598</v>
      </c>
      <c r="J926" s="40" t="s">
        <v>3467</v>
      </c>
    </row>
    <row r="927" spans="1:10" x14ac:dyDescent="0.25">
      <c r="A927" s="8" t="s">
        <v>3160</v>
      </c>
      <c r="B927" s="42" t="str">
        <f>HYPERLINK(Table4[[#This Row],[Link]],Table4[[#This Row],[Pattern w/out Hyperlink]])</f>
        <v>Scoprena</v>
      </c>
      <c r="C927" s="39">
        <f t="shared" si="14"/>
        <v>8</v>
      </c>
      <c r="D927" s="39" t="s">
        <v>22</v>
      </c>
      <c r="E927" s="39" t="s">
        <v>1467</v>
      </c>
      <c r="F927" s="16">
        <f>Table4[[#This Row],[USD Pricing]]*Exchange!$A$1</f>
        <v>89.53</v>
      </c>
      <c r="G927" s="16">
        <v>63.95</v>
      </c>
      <c r="H927" s="14" t="s">
        <v>3161</v>
      </c>
      <c r="I927" s="39" t="s">
        <v>0</v>
      </c>
      <c r="J927" s="40" t="s">
        <v>3477</v>
      </c>
    </row>
    <row r="928" spans="1:10" x14ac:dyDescent="0.25">
      <c r="A928" s="8" t="s">
        <v>3784</v>
      </c>
      <c r="B928" s="42" t="str">
        <f>HYPERLINK(Table4[[#This Row],[Link]],Table4[[#This Row],[Pattern w/out Hyperlink]])</f>
        <v>Scoria</v>
      </c>
      <c r="C928" s="39">
        <f t="shared" si="14"/>
        <v>8</v>
      </c>
      <c r="D928" s="39" t="s">
        <v>3628</v>
      </c>
      <c r="E928" s="39" t="s">
        <v>1467</v>
      </c>
      <c r="F928" s="16">
        <f>Table4[[#This Row],[USD Pricing]]*Exchange!$A$1</f>
        <v>88.199999999999989</v>
      </c>
      <c r="G928" s="16">
        <v>63</v>
      </c>
      <c r="H928" s="14" t="s">
        <v>3785</v>
      </c>
      <c r="I928" s="39" t="s">
        <v>0</v>
      </c>
      <c r="J928" s="40" t="s">
        <v>3464</v>
      </c>
    </row>
    <row r="929" spans="1:10" x14ac:dyDescent="0.25">
      <c r="A929" s="8" t="s">
        <v>826</v>
      </c>
      <c r="B929" s="42" t="str">
        <f>HYPERLINK(Table4[[#This Row],[Link]],Table4[[#This Row],[Pattern w/out Hyperlink]])</f>
        <v>Scute</v>
      </c>
      <c r="C929" s="39">
        <f t="shared" si="14"/>
        <v>8</v>
      </c>
      <c r="D929" s="39" t="s">
        <v>23</v>
      </c>
      <c r="E929" s="39" t="s">
        <v>1467</v>
      </c>
      <c r="F929" s="16">
        <v>87.5</v>
      </c>
      <c r="G929" s="16"/>
      <c r="H929" s="14" t="s">
        <v>1417</v>
      </c>
      <c r="I929" s="39" t="s">
        <v>0</v>
      </c>
      <c r="J929" s="40" t="s">
        <v>3468</v>
      </c>
    </row>
    <row r="930" spans="1:10" x14ac:dyDescent="0.25">
      <c r="A930" s="8" t="s">
        <v>827</v>
      </c>
      <c r="B930" s="42" t="str">
        <f>HYPERLINK(Table4[[#This Row],[Link]],Table4[[#This Row],[Pattern w/out Hyperlink]])</f>
        <v>Scuttle</v>
      </c>
      <c r="C930" s="39">
        <f t="shared" si="14"/>
        <v>8</v>
      </c>
      <c r="D930" s="39" t="s">
        <v>23</v>
      </c>
      <c r="E930" s="39" t="s">
        <v>1467</v>
      </c>
      <c r="F930" s="16">
        <v>88.75</v>
      </c>
      <c r="G930" s="16"/>
      <c r="H930" s="14" t="s">
        <v>1446</v>
      </c>
      <c r="I930" s="39" t="s">
        <v>0</v>
      </c>
      <c r="J930" s="40" t="s">
        <v>3477</v>
      </c>
    </row>
    <row r="931" spans="1:10" x14ac:dyDescent="0.25">
      <c r="A931" s="8" t="s">
        <v>1772</v>
      </c>
      <c r="B931" s="42" t="str">
        <f>HYPERLINK(Table4[[#This Row],[Link]],Table4[[#This Row],[Pattern w/out Hyperlink]])</f>
        <v>Serene</v>
      </c>
      <c r="C931" s="39">
        <f t="shared" si="14"/>
        <v>8</v>
      </c>
      <c r="D931" s="39" t="s">
        <v>3628</v>
      </c>
      <c r="E931" s="39" t="s">
        <v>1467</v>
      </c>
      <c r="F931" s="16">
        <f>Table4[[#This Row],[USD Pricing]]*Exchange!$A$1</f>
        <v>88.199999999999989</v>
      </c>
      <c r="G931" s="16">
        <v>63</v>
      </c>
      <c r="H931" s="14" t="s">
        <v>3790</v>
      </c>
      <c r="I931" s="39" t="s">
        <v>0</v>
      </c>
      <c r="J931" s="40" t="s">
        <v>3464</v>
      </c>
    </row>
    <row r="932" spans="1:10" x14ac:dyDescent="0.25">
      <c r="A932" s="8" t="s">
        <v>2474</v>
      </c>
      <c r="B932" s="42" t="str">
        <f>HYPERLINK(Table4[[#This Row],[Link]],Table4[[#This Row],[Pattern w/out Hyperlink]])</f>
        <v>Silicone Swayed</v>
      </c>
      <c r="C932" s="39">
        <f t="shared" si="14"/>
        <v>8</v>
      </c>
      <c r="D932" s="39" t="s">
        <v>21</v>
      </c>
      <c r="E932" s="39" t="s">
        <v>1467</v>
      </c>
      <c r="F932" s="16">
        <v>95</v>
      </c>
      <c r="G932" s="16"/>
      <c r="H932" s="14" t="s">
        <v>2475</v>
      </c>
      <c r="I932" s="39" t="s">
        <v>1598</v>
      </c>
      <c r="J932" s="40" t="s">
        <v>3471</v>
      </c>
    </row>
    <row r="933" spans="1:10" x14ac:dyDescent="0.25">
      <c r="A933" s="8" t="s">
        <v>2631</v>
      </c>
      <c r="B933" s="42" t="str">
        <f>HYPERLINK(Table4[[#This Row],[Link]],Table4[[#This Row],[Pattern w/out Hyperlink]])</f>
        <v>Siltech Press</v>
      </c>
      <c r="C933" s="39">
        <f t="shared" si="14"/>
        <v>8</v>
      </c>
      <c r="D933" s="39" t="s">
        <v>2494</v>
      </c>
      <c r="E933" s="39" t="s">
        <v>1467</v>
      </c>
      <c r="F933" s="16">
        <f>Table4[[#This Row],[USD Pricing]]*Exchange!$A$1</f>
        <v>93.73</v>
      </c>
      <c r="G933" s="16">
        <v>66.95</v>
      </c>
      <c r="H933" s="14" t="s">
        <v>2632</v>
      </c>
      <c r="I933" s="39" t="s">
        <v>1598</v>
      </c>
      <c r="J933" s="40" t="s">
        <v>3464</v>
      </c>
    </row>
    <row r="934" spans="1:10" x14ac:dyDescent="0.25">
      <c r="A934" s="8" t="s">
        <v>890</v>
      </c>
      <c r="B934" s="42" t="str">
        <f>HYPERLINK(Table4[[#This Row],[Link]],Table4[[#This Row],[Pattern w/out Hyperlink]])</f>
        <v>Sirocco</v>
      </c>
      <c r="C934" s="39">
        <f t="shared" si="14"/>
        <v>8</v>
      </c>
      <c r="D934" s="39" t="s">
        <v>22</v>
      </c>
      <c r="E934" s="39" t="s">
        <v>1467</v>
      </c>
      <c r="F934" s="16">
        <f>Table4[[#This Row],[USD Pricing]]*Exchange!$A$1</f>
        <v>86.03</v>
      </c>
      <c r="G934" s="16">
        <v>61.45</v>
      </c>
      <c r="H934" s="14" t="s">
        <v>1332</v>
      </c>
      <c r="I934" s="39" t="s">
        <v>0</v>
      </c>
      <c r="J934" s="40" t="s">
        <v>3477</v>
      </c>
    </row>
    <row r="935" spans="1:10" x14ac:dyDescent="0.25">
      <c r="A935" s="8" t="s">
        <v>942</v>
      </c>
      <c r="B935" s="42" t="str">
        <f>HYPERLINK(Table4[[#This Row],[Link]],Table4[[#This Row],[Pattern w/out Hyperlink]])</f>
        <v>Strum</v>
      </c>
      <c r="C935" s="39">
        <f t="shared" si="14"/>
        <v>8</v>
      </c>
      <c r="D935" s="39" t="s">
        <v>23</v>
      </c>
      <c r="E935" s="39" t="s">
        <v>1467</v>
      </c>
      <c r="F935" s="16">
        <v>94.5</v>
      </c>
      <c r="G935" s="16"/>
      <c r="H935" s="14" t="s">
        <v>1449</v>
      </c>
      <c r="I935" s="39" t="s">
        <v>1598</v>
      </c>
      <c r="J935" s="40" t="s">
        <v>3465</v>
      </c>
    </row>
    <row r="936" spans="1:10" x14ac:dyDescent="0.25">
      <c r="A936" s="8" t="s">
        <v>8425</v>
      </c>
      <c r="B936" s="42" t="str">
        <f>HYPERLINK(Table4[[#This Row],[Link]],Table4[[#This Row],[Pattern w/out Hyperlink]])</f>
        <v>Tight Rope</v>
      </c>
      <c r="C936" s="39">
        <f t="shared" si="14"/>
        <v>8</v>
      </c>
      <c r="D936" s="39" t="s">
        <v>2668</v>
      </c>
      <c r="E936" s="39" t="s">
        <v>1467</v>
      </c>
      <c r="F936" s="16">
        <v>88.25</v>
      </c>
      <c r="G936" s="16"/>
      <c r="H936" s="14" t="s">
        <v>8426</v>
      </c>
      <c r="I936" s="39" t="s">
        <v>0</v>
      </c>
      <c r="J936" s="39" t="s">
        <v>3465</v>
      </c>
    </row>
    <row r="937" spans="1:10" x14ac:dyDescent="0.25">
      <c r="A937" s="8" t="s">
        <v>5077</v>
      </c>
      <c r="B937" s="42" t="str">
        <f>HYPERLINK(Table4[[#This Row],[Link]],Table4[[#This Row],[Pattern w/out Hyperlink]])</f>
        <v>Tinker</v>
      </c>
      <c r="C937" s="39">
        <f t="shared" si="14"/>
        <v>8</v>
      </c>
      <c r="D937" s="39" t="s">
        <v>22</v>
      </c>
      <c r="E937" s="39" t="s">
        <v>1467</v>
      </c>
      <c r="F937" s="16">
        <f>Table4[[#This Row],[USD Pricing]]*Exchange!$A$1</f>
        <v>86.03</v>
      </c>
      <c r="G937" s="16">
        <v>61.45</v>
      </c>
      <c r="H937" s="14" t="s">
        <v>5078</v>
      </c>
      <c r="I937" s="39" t="s">
        <v>0</v>
      </c>
      <c r="J937" s="40" t="s">
        <v>3477</v>
      </c>
    </row>
    <row r="938" spans="1:10" x14ac:dyDescent="0.25">
      <c r="A938" s="8" t="s">
        <v>3802</v>
      </c>
      <c r="B938" s="42" t="str">
        <f>HYPERLINK(Table4[[#This Row],[Link]],Table4[[#This Row],[Pattern w/out Hyperlink]])</f>
        <v>Topo</v>
      </c>
      <c r="C938" s="39">
        <f t="shared" si="14"/>
        <v>8</v>
      </c>
      <c r="D938" s="39" t="s">
        <v>3628</v>
      </c>
      <c r="E938" s="39" t="s">
        <v>1467</v>
      </c>
      <c r="F938" s="16">
        <f>Table4[[#This Row],[USD Pricing]]*Exchange!$A$1</f>
        <v>85.399999999999991</v>
      </c>
      <c r="G938" s="16">
        <v>61</v>
      </c>
      <c r="H938" s="14" t="s">
        <v>3803</v>
      </c>
      <c r="I938" s="39" t="s">
        <v>0</v>
      </c>
      <c r="J938" s="40" t="s">
        <v>3465</v>
      </c>
    </row>
    <row r="939" spans="1:10" x14ac:dyDescent="0.25">
      <c r="A939" s="8" t="s">
        <v>999</v>
      </c>
      <c r="B939" s="42" t="str">
        <f>HYPERLINK(Table4[[#This Row],[Link]],Table4[[#This Row],[Pattern w/out Hyperlink]])</f>
        <v>Twist</v>
      </c>
      <c r="C939" s="39">
        <f t="shared" si="14"/>
        <v>8</v>
      </c>
      <c r="D939" s="39" t="s">
        <v>22</v>
      </c>
      <c r="E939" s="39" t="s">
        <v>1467</v>
      </c>
      <c r="F939" s="16">
        <f>Table4[[#This Row],[USD Pricing]]*Exchange!$A$1</f>
        <v>89.53</v>
      </c>
      <c r="G939" s="16">
        <v>63.95</v>
      </c>
      <c r="H939" s="14" t="s">
        <v>1902</v>
      </c>
      <c r="I939" s="39" t="s">
        <v>0</v>
      </c>
      <c r="J939" s="40" t="s">
        <v>3477</v>
      </c>
    </row>
    <row r="940" spans="1:10" x14ac:dyDescent="0.25">
      <c r="A940" s="8" t="s">
        <v>3869</v>
      </c>
      <c r="B940" s="42" t="str">
        <f>HYPERLINK(Table4[[#This Row],[Link]],Table4[[#This Row],[Pattern w/out Hyperlink]])</f>
        <v>Vadre</v>
      </c>
      <c r="C940" s="39">
        <f t="shared" si="14"/>
        <v>8</v>
      </c>
      <c r="D940" s="39" t="s">
        <v>2664</v>
      </c>
      <c r="E940" s="39" t="s">
        <v>1467</v>
      </c>
      <c r="F940" s="16">
        <f>Table4[[#This Row],[USD Pricing]]*Exchange!$A$1</f>
        <v>91</v>
      </c>
      <c r="G940" s="16">
        <v>65</v>
      </c>
      <c r="H940" s="14" t="s">
        <v>4665</v>
      </c>
      <c r="I940" s="39" t="s">
        <v>1598</v>
      </c>
      <c r="J940" s="40" t="s">
        <v>3464</v>
      </c>
    </row>
    <row r="941" spans="1:10" x14ac:dyDescent="0.25">
      <c r="A941" s="8" t="s">
        <v>3806</v>
      </c>
      <c r="B941" s="42" t="str">
        <f>HYPERLINK(Table4[[#This Row],[Link]],Table4[[#This Row],[Pattern w/out Hyperlink]])</f>
        <v>Valiant</v>
      </c>
      <c r="C941" s="39">
        <f t="shared" si="14"/>
        <v>8</v>
      </c>
      <c r="D941" s="39" t="s">
        <v>3628</v>
      </c>
      <c r="E941" s="39" t="s">
        <v>1467</v>
      </c>
      <c r="F941" s="16">
        <f>Table4[[#This Row],[USD Pricing]]*Exchange!$A$1</f>
        <v>88.199999999999989</v>
      </c>
      <c r="G941" s="16">
        <v>63</v>
      </c>
      <c r="H941" s="14" t="s">
        <v>3807</v>
      </c>
      <c r="I941" s="39" t="s">
        <v>0</v>
      </c>
      <c r="J941" s="40" t="s">
        <v>3464</v>
      </c>
    </row>
    <row r="942" spans="1:10" x14ac:dyDescent="0.25">
      <c r="A942" s="8" t="s">
        <v>1016</v>
      </c>
      <c r="B942" s="42" t="str">
        <f>HYPERLINK(Table4[[#This Row],[Link]],Table4[[#This Row],[Pattern w/out Hyperlink]])</f>
        <v>Vector</v>
      </c>
      <c r="C942" s="39">
        <f t="shared" si="14"/>
        <v>8</v>
      </c>
      <c r="D942" s="39" t="s">
        <v>3628</v>
      </c>
      <c r="E942" s="39" t="s">
        <v>1467</v>
      </c>
      <c r="F942" s="16">
        <f>Table4[[#This Row],[USD Pricing]]*Exchange!$A$1</f>
        <v>91</v>
      </c>
      <c r="G942" s="16">
        <v>65</v>
      </c>
      <c r="H942" s="14" t="s">
        <v>3808</v>
      </c>
      <c r="I942" s="39" t="s">
        <v>0</v>
      </c>
      <c r="J942" s="40" t="s">
        <v>3464</v>
      </c>
    </row>
    <row r="943" spans="1:10" ht="28.5" x14ac:dyDescent="0.25">
      <c r="A943" s="8" t="s">
        <v>1016</v>
      </c>
      <c r="B943" s="42" t="str">
        <f>HYPERLINK(Table4[[#This Row],[Link]],Table4[[#This Row],[Pattern w/out Hyperlink]])</f>
        <v>Vector</v>
      </c>
      <c r="C943" s="39">
        <f t="shared" si="14"/>
        <v>8</v>
      </c>
      <c r="D943" s="39" t="s">
        <v>24</v>
      </c>
      <c r="E943" s="39" t="s">
        <v>1467</v>
      </c>
      <c r="F943" s="16">
        <f>Table4[[#This Row],[USD Pricing]]*Exchange!$A$1</f>
        <v>87.429999999999993</v>
      </c>
      <c r="G943" s="16">
        <v>62.45</v>
      </c>
      <c r="H943" s="14" t="s">
        <v>2091</v>
      </c>
      <c r="I943" s="39" t="s">
        <v>0</v>
      </c>
      <c r="J943" s="40" t="s">
        <v>3494</v>
      </c>
    </row>
    <row r="944" spans="1:10" x14ac:dyDescent="0.25">
      <c r="A944" s="8" t="s">
        <v>1023</v>
      </c>
      <c r="B944" s="42" t="str">
        <f>HYPERLINK(Table4[[#This Row],[Link]],Table4[[#This Row],[Pattern w/out Hyperlink]])</f>
        <v>Verge</v>
      </c>
      <c r="C944" s="39">
        <f t="shared" si="14"/>
        <v>8</v>
      </c>
      <c r="D944" s="39" t="s">
        <v>22</v>
      </c>
      <c r="E944" s="39" t="s">
        <v>1467</v>
      </c>
      <c r="F944" s="16">
        <f>Table4[[#This Row],[USD Pricing]]*Exchange!$A$1</f>
        <v>89.53</v>
      </c>
      <c r="G944" s="16">
        <v>63.95</v>
      </c>
      <c r="H944" s="14" t="s">
        <v>1904</v>
      </c>
      <c r="I944" s="39" t="s">
        <v>0</v>
      </c>
      <c r="J944" s="40" t="s">
        <v>3477</v>
      </c>
    </row>
    <row r="945" spans="1:10" x14ac:dyDescent="0.25">
      <c r="A945" s="8" t="s">
        <v>1026</v>
      </c>
      <c r="B945" s="42" t="str">
        <f>HYPERLINK(Table4[[#This Row],[Link]],Table4[[#This Row],[Pattern w/out Hyperlink]])</f>
        <v>Verve</v>
      </c>
      <c r="C945" s="39">
        <f t="shared" si="14"/>
        <v>8</v>
      </c>
      <c r="D945" s="39" t="s">
        <v>3628</v>
      </c>
      <c r="E945" s="39" t="s">
        <v>1467</v>
      </c>
      <c r="F945" s="16">
        <f>Table4[[#This Row],[USD Pricing]]*Exchange!$A$1</f>
        <v>93.8</v>
      </c>
      <c r="G945" s="16">
        <v>67</v>
      </c>
      <c r="H945" s="14" t="s">
        <v>3811</v>
      </c>
      <c r="I945" s="39" t="s">
        <v>1598</v>
      </c>
      <c r="J945" s="40" t="s">
        <v>3464</v>
      </c>
    </row>
    <row r="946" spans="1:10" x14ac:dyDescent="0.25">
      <c r="A946" s="8" t="s">
        <v>3459</v>
      </c>
      <c r="B946" s="42" t="str">
        <f>HYPERLINK(Table4[[#This Row],[Link]],Table4[[#This Row],[Pattern w/out Hyperlink]])</f>
        <v>Vortexia | Vortexia 2.0</v>
      </c>
      <c r="C946" s="39">
        <f t="shared" si="14"/>
        <v>8</v>
      </c>
      <c r="D946" s="39" t="s">
        <v>22</v>
      </c>
      <c r="E946" s="39" t="s">
        <v>1467</v>
      </c>
      <c r="F946" s="16">
        <f>Table4[[#This Row],[USD Pricing]]*Exchange!$A$1</f>
        <v>89.53</v>
      </c>
      <c r="G946" s="16">
        <v>63.95</v>
      </c>
      <c r="H946" s="14" t="s">
        <v>1905</v>
      </c>
      <c r="I946" s="39" t="s">
        <v>0</v>
      </c>
      <c r="J946" s="40" t="s">
        <v>3477</v>
      </c>
    </row>
    <row r="947" spans="1:10" x14ac:dyDescent="0.25">
      <c r="A947" s="8" t="s">
        <v>3443</v>
      </c>
      <c r="B947" s="42" t="str">
        <f>HYPERLINK(Table4[[#This Row],[Link]],Table4[[#This Row],[Pattern w/out Hyperlink]])</f>
        <v>Walk the Line | Walk the Line 2.0</v>
      </c>
      <c r="C947" s="39">
        <f t="shared" si="14"/>
        <v>8</v>
      </c>
      <c r="D947" s="39" t="s">
        <v>22</v>
      </c>
      <c r="E947" s="39" t="s">
        <v>1467</v>
      </c>
      <c r="F947" s="16">
        <f>Table4[[#This Row],[USD Pricing]]*Exchange!$A$1</f>
        <v>86.03</v>
      </c>
      <c r="G947" s="16">
        <v>61.45</v>
      </c>
      <c r="H947" s="14" t="s">
        <v>1334</v>
      </c>
      <c r="I947" s="39" t="s">
        <v>0</v>
      </c>
      <c r="J947" s="40" t="s">
        <v>3477</v>
      </c>
    </row>
    <row r="948" spans="1:10" x14ac:dyDescent="0.25">
      <c r="A948" s="8" t="s">
        <v>5079</v>
      </c>
      <c r="B948" s="42" t="str">
        <f>HYPERLINK(Table4[[#This Row],[Link]],Table4[[#This Row],[Pattern w/out Hyperlink]])</f>
        <v>Watercolor Grid</v>
      </c>
      <c r="C948" s="39">
        <f t="shared" si="14"/>
        <v>8</v>
      </c>
      <c r="D948" s="39" t="s">
        <v>22</v>
      </c>
      <c r="E948" s="39" t="s">
        <v>1467</v>
      </c>
      <c r="F948" s="16">
        <f>Table4[[#This Row],[USD Pricing]]*Exchange!$A$1</f>
        <v>86.03</v>
      </c>
      <c r="G948" s="16">
        <v>61.45</v>
      </c>
      <c r="H948" s="14" t="s">
        <v>5080</v>
      </c>
      <c r="I948" s="39" t="s">
        <v>0</v>
      </c>
      <c r="J948" s="40" t="s">
        <v>3477</v>
      </c>
    </row>
    <row r="949" spans="1:10" x14ac:dyDescent="0.25">
      <c r="A949" s="8" t="s">
        <v>1656</v>
      </c>
      <c r="B949" s="42" t="str">
        <f>HYPERLINK(Table4[[#This Row],[Link]],Table4[[#This Row],[Pattern w/out Hyperlink]])</f>
        <v>Wayfarer</v>
      </c>
      <c r="C949" s="39">
        <f t="shared" si="14"/>
        <v>8</v>
      </c>
      <c r="D949" s="39" t="s">
        <v>3628</v>
      </c>
      <c r="E949" s="39" t="s">
        <v>1467</v>
      </c>
      <c r="F949" s="16">
        <f>Table4[[#This Row],[USD Pricing]]*Exchange!$A$1</f>
        <v>88.199999999999989</v>
      </c>
      <c r="G949" s="16">
        <v>63</v>
      </c>
      <c r="H949" s="14" t="s">
        <v>3820</v>
      </c>
      <c r="I949" s="39" t="s">
        <v>0</v>
      </c>
      <c r="J949" s="40" t="s">
        <v>3464</v>
      </c>
    </row>
    <row r="950" spans="1:10" x14ac:dyDescent="0.25">
      <c r="A950" s="8" t="s">
        <v>3096</v>
      </c>
      <c r="B950" s="46" t="str">
        <f>HYPERLINK(Table4[[#This Row],[Link]],Table4[[#This Row],[Pattern w/out Hyperlink]])</f>
        <v>Wrap</v>
      </c>
      <c r="C950" s="39">
        <f t="shared" si="14"/>
        <v>8</v>
      </c>
      <c r="D950" s="39" t="s">
        <v>27</v>
      </c>
      <c r="E950" s="39" t="s">
        <v>1467</v>
      </c>
      <c r="F950" s="16">
        <v>92.75</v>
      </c>
      <c r="G950" s="16"/>
      <c r="H950" s="15" t="s">
        <v>3097</v>
      </c>
      <c r="I950" s="39" t="s">
        <v>0</v>
      </c>
      <c r="J950" s="40" t="s">
        <v>3468</v>
      </c>
    </row>
    <row r="951" spans="1:10" x14ac:dyDescent="0.25">
      <c r="A951" s="8" t="s">
        <v>8485</v>
      </c>
      <c r="B951" s="42" t="str">
        <f>HYPERLINK(Table4[[#This Row],[Link]],Table4[[#This Row],[Pattern w/out Hyperlink]])</f>
        <v>Yarnplay CV</v>
      </c>
      <c r="C951" s="39">
        <f t="shared" si="14"/>
        <v>8</v>
      </c>
      <c r="D951" s="39" t="s">
        <v>28</v>
      </c>
      <c r="E951" s="39" t="s">
        <v>1467</v>
      </c>
      <c r="F951" s="16">
        <f>Table4[[#This Row],[USD Pricing]]*Exchange!$A$1</f>
        <v>87.5</v>
      </c>
      <c r="G951" s="16">
        <v>62.5</v>
      </c>
      <c r="H951" s="14" t="s">
        <v>8486</v>
      </c>
      <c r="I951" s="39" t="s">
        <v>0</v>
      </c>
      <c r="J951" s="39" t="s">
        <v>3675</v>
      </c>
    </row>
    <row r="952" spans="1:10" x14ac:dyDescent="0.25">
      <c r="A952" s="8" t="s">
        <v>53</v>
      </c>
      <c r="B952" s="42" t="str">
        <f>HYPERLINK(Table4[[#This Row],[Link]],Table4[[#This Row],[Pattern w/out Hyperlink]])</f>
        <v>Arc</v>
      </c>
      <c r="C952" s="39">
        <f t="shared" si="14"/>
        <v>9</v>
      </c>
      <c r="D952" s="39" t="s">
        <v>2680</v>
      </c>
      <c r="E952" s="39" t="s">
        <v>1467</v>
      </c>
      <c r="F952" s="16">
        <f>Table4[[#This Row],[USD Pricing]]*Exchange!$A$1</f>
        <v>105</v>
      </c>
      <c r="G952" s="16">
        <v>75</v>
      </c>
      <c r="H952" s="14" t="s">
        <v>4238</v>
      </c>
      <c r="I952" s="39" t="s">
        <v>0</v>
      </c>
      <c r="J952" s="40" t="s">
        <v>3464</v>
      </c>
    </row>
    <row r="953" spans="1:10" x14ac:dyDescent="0.25">
      <c r="A953" s="8" t="s">
        <v>71</v>
      </c>
      <c r="B953" s="42" t="str">
        <f>HYPERLINK(Table4[[#This Row],[Link]],Table4[[#This Row],[Pattern w/out Hyperlink]])</f>
        <v>Aura</v>
      </c>
      <c r="C953" s="39">
        <f t="shared" si="14"/>
        <v>9</v>
      </c>
      <c r="D953" s="39" t="s">
        <v>3628</v>
      </c>
      <c r="E953" s="39" t="s">
        <v>1467</v>
      </c>
      <c r="F953" s="16">
        <f>Table4[[#This Row],[USD Pricing]]*Exchange!$A$1</f>
        <v>102.19999999999999</v>
      </c>
      <c r="G953" s="16">
        <v>73</v>
      </c>
      <c r="H953" s="14" t="s">
        <v>7821</v>
      </c>
      <c r="I953" s="39" t="s">
        <v>0</v>
      </c>
      <c r="J953" s="39" t="s">
        <v>3464</v>
      </c>
    </row>
    <row r="954" spans="1:10" x14ac:dyDescent="0.25">
      <c r="A954" s="8" t="s">
        <v>75</v>
      </c>
      <c r="B954" s="42" t="str">
        <f>HYPERLINK(Table4[[#This Row],[Link]],Table4[[#This Row],[Pattern w/out Hyperlink]])</f>
        <v>Axis</v>
      </c>
      <c r="C954" s="39">
        <f t="shared" si="14"/>
        <v>9</v>
      </c>
      <c r="D954" s="39" t="s">
        <v>26</v>
      </c>
      <c r="E954" s="39" t="s">
        <v>1467</v>
      </c>
      <c r="F954" s="16">
        <v>97.95</v>
      </c>
      <c r="G954" s="16"/>
      <c r="H954" s="14" t="s">
        <v>1138</v>
      </c>
      <c r="I954" s="39" t="s">
        <v>1598</v>
      </c>
      <c r="J954" s="40" t="s">
        <v>3468</v>
      </c>
    </row>
    <row r="955" spans="1:10" x14ac:dyDescent="0.25">
      <c r="A955" s="8" t="s">
        <v>2400</v>
      </c>
      <c r="B955" s="42" t="str">
        <f>HYPERLINK(Table4[[#This Row],[Link]],Table4[[#This Row],[Pattern w/out Hyperlink]])</f>
        <v>Bargello</v>
      </c>
      <c r="C955" s="39">
        <f t="shared" si="14"/>
        <v>9</v>
      </c>
      <c r="D955" s="39" t="s">
        <v>21</v>
      </c>
      <c r="E955" s="39" t="s">
        <v>1467</v>
      </c>
      <c r="F955" s="16">
        <v>97</v>
      </c>
      <c r="G955" s="16"/>
      <c r="H955" s="14" t="s">
        <v>2401</v>
      </c>
      <c r="I955" s="39" t="s">
        <v>0</v>
      </c>
      <c r="J955" s="40" t="s">
        <v>3471</v>
      </c>
    </row>
    <row r="956" spans="1:10" ht="28.5" x14ac:dyDescent="0.25">
      <c r="A956" s="8" t="s">
        <v>7639</v>
      </c>
      <c r="B956" s="42" t="str">
        <f>HYPERLINK(Table4[[#This Row],[Link]],Table4[[#This Row],[Pattern w/out Hyperlink]])</f>
        <v>Berkshire 2.0</v>
      </c>
      <c r="C956" s="39">
        <f t="shared" si="14"/>
        <v>9</v>
      </c>
      <c r="D956" s="39" t="s">
        <v>98</v>
      </c>
      <c r="E956" s="39" t="s">
        <v>1467</v>
      </c>
      <c r="F956" s="16">
        <f>Table4[[#This Row],[USD Pricing]]*Exchange!$A$1</f>
        <v>98</v>
      </c>
      <c r="G956" s="16">
        <v>70</v>
      </c>
      <c r="H956" s="15" t="s">
        <v>1381</v>
      </c>
      <c r="I956" s="39" t="s">
        <v>1598</v>
      </c>
      <c r="J956" s="40" t="s">
        <v>3481</v>
      </c>
    </row>
    <row r="957" spans="1:10" x14ac:dyDescent="0.25">
      <c r="A957" s="8" t="s">
        <v>121</v>
      </c>
      <c r="B957" s="42" t="str">
        <f>HYPERLINK(Table4[[#This Row],[Link]],Table4[[#This Row],[Pattern w/out Hyperlink]])</f>
        <v>Bond</v>
      </c>
      <c r="C957" s="39">
        <f t="shared" si="14"/>
        <v>9</v>
      </c>
      <c r="D957" s="39" t="s">
        <v>23</v>
      </c>
      <c r="E957" s="39" t="s">
        <v>1467</v>
      </c>
      <c r="F957" s="16">
        <v>103</v>
      </c>
      <c r="G957" s="16"/>
      <c r="H957" s="14" t="s">
        <v>4351</v>
      </c>
      <c r="I957" s="39" t="s">
        <v>0</v>
      </c>
      <c r="J957" s="40" t="s">
        <v>3477</v>
      </c>
    </row>
    <row r="958" spans="1:10" x14ac:dyDescent="0.25">
      <c r="A958" s="8" t="s">
        <v>173</v>
      </c>
      <c r="B958" s="42" t="str">
        <f>HYPERLINK(Table4[[#This Row],[Link]],Table4[[#This Row],[Pattern w/out Hyperlink]])</f>
        <v>Chambray</v>
      </c>
      <c r="C958" s="39">
        <f t="shared" si="14"/>
        <v>9</v>
      </c>
      <c r="D958" s="39" t="s">
        <v>21</v>
      </c>
      <c r="E958" s="39" t="s">
        <v>1467</v>
      </c>
      <c r="F958" s="16">
        <v>105</v>
      </c>
      <c r="G958" s="16"/>
      <c r="H958" s="14" t="s">
        <v>4752</v>
      </c>
      <c r="I958" s="39" t="s">
        <v>0</v>
      </c>
      <c r="J958" s="40" t="s">
        <v>3471</v>
      </c>
    </row>
    <row r="959" spans="1:10" x14ac:dyDescent="0.25">
      <c r="A959" s="8" t="s">
        <v>204</v>
      </c>
      <c r="B959" s="42" t="str">
        <f>HYPERLINK(Table4[[#This Row],[Link]],Table4[[#This Row],[Pattern w/out Hyperlink]])</f>
        <v>Compound</v>
      </c>
      <c r="C959" s="39">
        <f t="shared" si="14"/>
        <v>9</v>
      </c>
      <c r="D959" s="39" t="s">
        <v>23</v>
      </c>
      <c r="E959" s="39" t="s">
        <v>1467</v>
      </c>
      <c r="F959" s="16">
        <v>95.25</v>
      </c>
      <c r="G959" s="16"/>
      <c r="H959" s="14" t="s">
        <v>1428</v>
      </c>
      <c r="I959" s="39" t="s">
        <v>1598</v>
      </c>
      <c r="J959" s="40" t="s">
        <v>3465</v>
      </c>
    </row>
    <row r="960" spans="1:10" x14ac:dyDescent="0.25">
      <c r="A960" s="8" t="s">
        <v>2531</v>
      </c>
      <c r="B960" s="42" t="str">
        <f>HYPERLINK(Table4[[#This Row],[Link]],Table4[[#This Row],[Pattern w/out Hyperlink]])</f>
        <v>Dapple</v>
      </c>
      <c r="C960" s="39">
        <f t="shared" si="14"/>
        <v>9</v>
      </c>
      <c r="D960" s="39" t="s">
        <v>21</v>
      </c>
      <c r="E960" s="39" t="s">
        <v>1467</v>
      </c>
      <c r="F960" s="16">
        <v>102</v>
      </c>
      <c r="G960" s="16"/>
      <c r="H960" s="14" t="s">
        <v>4787</v>
      </c>
      <c r="I960" s="39" t="s">
        <v>0</v>
      </c>
      <c r="J960" s="40" t="s">
        <v>3465</v>
      </c>
    </row>
    <row r="961" spans="1:10" x14ac:dyDescent="0.25">
      <c r="A961" s="8" t="s">
        <v>7789</v>
      </c>
      <c r="B961" s="42" t="str">
        <f>HYPERLINK(Table4[[#This Row],[Link]],Table4[[#This Row],[Pattern w/out Hyperlink]])</f>
        <v>Depth</v>
      </c>
      <c r="C961" s="39">
        <f t="shared" si="14"/>
        <v>9</v>
      </c>
      <c r="D961" s="39" t="s">
        <v>23</v>
      </c>
      <c r="E961" s="39" t="s">
        <v>1467</v>
      </c>
      <c r="F961" s="16">
        <v>101.5</v>
      </c>
      <c r="G961" s="16"/>
      <c r="H961" s="14" t="s">
        <v>7790</v>
      </c>
      <c r="I961" s="39" t="s">
        <v>0</v>
      </c>
      <c r="J961" s="39" t="s">
        <v>7791</v>
      </c>
    </row>
    <row r="962" spans="1:10" x14ac:dyDescent="0.25">
      <c r="A962" s="8" t="s">
        <v>4794</v>
      </c>
      <c r="B962" s="42" t="str">
        <f>HYPERLINK(Table4[[#This Row],[Link]],Table4[[#This Row],[Pattern w/out Hyperlink]])</f>
        <v>Division</v>
      </c>
      <c r="C962" s="39">
        <f t="shared" ref="C962:C1025" si="15">IF(F962&lt;=$L$1,$K$1,IF(AND(F962&gt;=$L$2,F962&lt;=$M$2),$K$2,IF(AND(F962&gt;=$L$3,F962&lt;=$M$3),$K$3,IF(AND(F962&gt;=$L$4,F962&lt;=$M$4),$K$4,IF(AND(F962&gt;=$L$5,F962&lt;=$M$5),$K$5,IF(AND(F962&gt;=$L$6,F962&lt;=$M$6),$K$6,IF(AND(F962&gt;=$L$7,F962&lt;=$M$7),$K$7,IF(AND(F962&gt;=$L$8,F962&lt;=$M$8),$K$8,IF(AND(F962&gt;$L$9,F962&lt;=$M$9),$K$9,IF(AND(F962&gt;=$L$10,F962&lt;=$M$10),$K$10,IF(AND(F962&gt;=$L$11,F962&lt;=$M$11),$K$11,IF(AND(F962&gt;=$L$12,F962&lt;=$M$12),$K$12,IF(AND(F962&gt;=$L$13,F962&lt;=$M$13),$K$13,IF(AND(F962&gt;=$L$14,F962&lt;=$M$14),$K$14,IF(AND(F962&gt;=$L$15,F962&lt;=$M$15),$K$15,IF(AND(F962&gt;=$L$16,F962&lt;=$M$16),$K$16,IF(AND(F962&gt;=$L$17,F962&lt;=$M$17),$K$17,IF(AND(F962&gt;=$L$18,F962&lt;=$M$18),$K$18,IF(AND(F962&gt;=$K$19,F962&gt;=$L$19),$M$19,IF(AND(F962&gt;=$L$19,F962&lt;=$M$19),$K$19,IF(AND(F962&gt;=$L$20,F962&lt;=$M$20),$K$20,IF(AND(F962&gt;=$L$21,F962&lt;=$M$21),$K$21,IF(AND(F962&gt;=$L$22,F962&lt;=$M$22),$K$22,IF(AND(F962&gt;=$L$23,F962&lt;=$M$23),$K$23,IF(AND(F962&gt;=$L$24,F962&lt;=$M$24),$K$24,IF(AND(F962&gt;=$L$25,F962&lt;=$M$25),$K$25,IF(AND(F962&gt;=$L$26,F962&lt;=$M$26),$K$26,IF(AND(F962&gt;=$L$27,F962&lt;=$M$27),$K$27,IF(AND(F962&gt;=$L$28,F962&lt;=$M$28),$K$28,IF(AND(F962&gt;=$L$29,F962&lt;=$M$29),$K$29))))))))))))))))))))))))))))))</f>
        <v>9</v>
      </c>
      <c r="D962" s="39" t="s">
        <v>21</v>
      </c>
      <c r="E962" s="39" t="s">
        <v>1467</v>
      </c>
      <c r="F962" s="16">
        <v>105</v>
      </c>
      <c r="G962" s="16"/>
      <c r="H962" s="14" t="s">
        <v>4795</v>
      </c>
      <c r="I962" s="39" t="s">
        <v>0</v>
      </c>
      <c r="J962" s="40" t="s">
        <v>3471</v>
      </c>
    </row>
    <row r="963" spans="1:10" x14ac:dyDescent="0.25">
      <c r="A963" s="8" t="s">
        <v>3709</v>
      </c>
      <c r="B963" s="42" t="str">
        <f>HYPERLINK(Table4[[#This Row],[Link]],Table4[[#This Row],[Pattern w/out Hyperlink]])</f>
        <v>Drive</v>
      </c>
      <c r="C963" s="39">
        <f t="shared" si="15"/>
        <v>9</v>
      </c>
      <c r="D963" s="39" t="s">
        <v>3628</v>
      </c>
      <c r="E963" s="39" t="s">
        <v>1467</v>
      </c>
      <c r="F963" s="16">
        <f>Table4[[#This Row],[USD Pricing]]*Exchange!$A$1</f>
        <v>100.8</v>
      </c>
      <c r="G963" s="16">
        <v>72</v>
      </c>
      <c r="H963" s="14" t="s">
        <v>3710</v>
      </c>
      <c r="I963" s="39" t="s">
        <v>1598</v>
      </c>
      <c r="J963" s="40" t="s">
        <v>3464</v>
      </c>
    </row>
    <row r="964" spans="1:10" x14ac:dyDescent="0.25">
      <c r="A964" s="8" t="s">
        <v>276</v>
      </c>
      <c r="B964" s="42" t="str">
        <f>HYPERLINK(Table4[[#This Row],[Link]],Table4[[#This Row],[Pattern w/out Hyperlink]])</f>
        <v>Ellipsis</v>
      </c>
      <c r="C964" s="39">
        <f t="shared" si="15"/>
        <v>9</v>
      </c>
      <c r="D964" s="39" t="s">
        <v>23</v>
      </c>
      <c r="E964" s="39" t="s">
        <v>1467</v>
      </c>
      <c r="F964" s="16">
        <v>96</v>
      </c>
      <c r="G964" s="16"/>
      <c r="H964" s="14" t="s">
        <v>1430</v>
      </c>
      <c r="I964" s="39" t="s">
        <v>0</v>
      </c>
      <c r="J964" s="40" t="s">
        <v>3465</v>
      </c>
    </row>
    <row r="965" spans="1:10" x14ac:dyDescent="0.25">
      <c r="A965" s="8" t="s">
        <v>4808</v>
      </c>
      <c r="B965" s="42" t="str">
        <f>HYPERLINK(Table4[[#This Row],[Link]],Table4[[#This Row],[Pattern w/out Hyperlink]])</f>
        <v>Emergent</v>
      </c>
      <c r="C965" s="39">
        <f t="shared" si="15"/>
        <v>9</v>
      </c>
      <c r="D965" s="39" t="s">
        <v>21</v>
      </c>
      <c r="E965" s="39" t="s">
        <v>1467</v>
      </c>
      <c r="F965" s="16">
        <v>102</v>
      </c>
      <c r="G965" s="16"/>
      <c r="H965" s="14" t="s">
        <v>4809</v>
      </c>
      <c r="I965" s="39" t="s">
        <v>0</v>
      </c>
      <c r="J965" s="40" t="s">
        <v>3465</v>
      </c>
    </row>
    <row r="966" spans="1:10" x14ac:dyDescent="0.25">
      <c r="A966" s="8" t="s">
        <v>7673</v>
      </c>
      <c r="B966" s="46" t="str">
        <f>HYPERLINK(Table4[[#This Row],[Link]],Table4[[#This Row],[Pattern w/out Hyperlink]])</f>
        <v>Facet</v>
      </c>
      <c r="C966" s="39">
        <f t="shared" si="15"/>
        <v>9</v>
      </c>
      <c r="D966" s="39" t="s">
        <v>27</v>
      </c>
      <c r="E966" s="39" t="s">
        <v>1467</v>
      </c>
      <c r="F966" s="16">
        <v>101.5</v>
      </c>
      <c r="G966" s="16"/>
      <c r="H966" s="14" t="s">
        <v>7674</v>
      </c>
      <c r="I966" s="39" t="s">
        <v>0</v>
      </c>
      <c r="J966" s="39" t="s">
        <v>3465</v>
      </c>
    </row>
    <row r="967" spans="1:10" x14ac:dyDescent="0.25">
      <c r="A967" s="8" t="s">
        <v>4422</v>
      </c>
      <c r="B967" s="42" t="str">
        <f>HYPERLINK(Table4[[#This Row],[Link]],Table4[[#This Row],[Pattern w/out Hyperlink]])</f>
        <v>Ginkgo</v>
      </c>
      <c r="C967" s="39">
        <f t="shared" si="15"/>
        <v>9</v>
      </c>
      <c r="D967" s="39" t="s">
        <v>23</v>
      </c>
      <c r="E967" s="39" t="s">
        <v>1467</v>
      </c>
      <c r="F967" s="16">
        <v>101.5</v>
      </c>
      <c r="G967" s="16"/>
      <c r="H967" s="14" t="s">
        <v>4423</v>
      </c>
      <c r="I967" s="39" t="s">
        <v>0</v>
      </c>
      <c r="J967" s="40" t="s">
        <v>6205</v>
      </c>
    </row>
    <row r="968" spans="1:10" x14ac:dyDescent="0.25">
      <c r="A968" s="8" t="s">
        <v>4840</v>
      </c>
      <c r="B968" s="42" t="str">
        <f>HYPERLINK(Table4[[#This Row],[Link]],Table4[[#This Row],[Pattern w/out Hyperlink]])</f>
        <v>Himalayan</v>
      </c>
      <c r="C968" s="39">
        <f t="shared" si="15"/>
        <v>9</v>
      </c>
      <c r="D968" s="39" t="s">
        <v>21</v>
      </c>
      <c r="E968" s="39" t="s">
        <v>1467</v>
      </c>
      <c r="F968" s="16">
        <v>105</v>
      </c>
      <c r="G968" s="16"/>
      <c r="H968" s="14" t="s">
        <v>4841</v>
      </c>
      <c r="I968" s="39" t="s">
        <v>0</v>
      </c>
      <c r="J968" s="40" t="s">
        <v>3471</v>
      </c>
    </row>
    <row r="969" spans="1:10" x14ac:dyDescent="0.25">
      <c r="A969" s="8" t="s">
        <v>2421</v>
      </c>
      <c r="B969" s="42" t="str">
        <f>HYPERLINK(Table4[[#This Row],[Link]],Table4[[#This Row],[Pattern w/out Hyperlink]])</f>
        <v>Holmes</v>
      </c>
      <c r="C969" s="39">
        <f t="shared" si="15"/>
        <v>9</v>
      </c>
      <c r="D969" s="39" t="s">
        <v>21</v>
      </c>
      <c r="E969" s="39" t="s">
        <v>1467</v>
      </c>
      <c r="F969" s="16">
        <v>97</v>
      </c>
      <c r="G969" s="16"/>
      <c r="H969" s="14" t="s">
        <v>2422</v>
      </c>
      <c r="I969" s="39" t="s">
        <v>0</v>
      </c>
      <c r="J969" s="40" t="s">
        <v>3471</v>
      </c>
    </row>
    <row r="970" spans="1:10" x14ac:dyDescent="0.25">
      <c r="A970" s="8" t="s">
        <v>2981</v>
      </c>
      <c r="B970" s="46" t="str">
        <f>HYPERLINK(Table4[[#This Row],[Link]],Table4[[#This Row],[Pattern w/out Hyperlink]])</f>
        <v>Interlude</v>
      </c>
      <c r="C970" s="39">
        <f t="shared" si="15"/>
        <v>9</v>
      </c>
      <c r="D970" s="39" t="s">
        <v>27</v>
      </c>
      <c r="E970" s="39" t="s">
        <v>1467</v>
      </c>
      <c r="F970" s="16">
        <v>99</v>
      </c>
      <c r="G970" s="16"/>
      <c r="H970" s="15" t="s">
        <v>2982</v>
      </c>
      <c r="I970" s="39" t="s">
        <v>0</v>
      </c>
      <c r="J970" s="40" t="s">
        <v>3465</v>
      </c>
    </row>
    <row r="971" spans="1:10" x14ac:dyDescent="0.25">
      <c r="A971" s="8" t="s">
        <v>2983</v>
      </c>
      <c r="B971" s="46" t="str">
        <f>HYPERLINK(Table4[[#This Row],[Link]],Table4[[#This Row],[Pattern w/out Hyperlink]])</f>
        <v>Interplay</v>
      </c>
      <c r="C971" s="39">
        <f t="shared" si="15"/>
        <v>9</v>
      </c>
      <c r="D971" s="39" t="s">
        <v>27</v>
      </c>
      <c r="E971" s="39" t="s">
        <v>1467</v>
      </c>
      <c r="F971" s="16">
        <v>101.5</v>
      </c>
      <c r="G971" s="16"/>
      <c r="H971" s="15" t="s">
        <v>2984</v>
      </c>
      <c r="I971" s="39" t="s">
        <v>0</v>
      </c>
      <c r="J971" s="40" t="s">
        <v>3465</v>
      </c>
    </row>
    <row r="972" spans="1:10" x14ac:dyDescent="0.25">
      <c r="A972" s="8" t="s">
        <v>2425</v>
      </c>
      <c r="B972" s="42" t="str">
        <f>HYPERLINK(Table4[[#This Row],[Link]],Table4[[#This Row],[Pattern w/out Hyperlink]])</f>
        <v>Kent</v>
      </c>
      <c r="C972" s="39">
        <f t="shared" si="15"/>
        <v>9</v>
      </c>
      <c r="D972" s="39" t="s">
        <v>21</v>
      </c>
      <c r="E972" s="39" t="s">
        <v>1467</v>
      </c>
      <c r="F972" s="16">
        <v>96</v>
      </c>
      <c r="G972" s="16"/>
      <c r="H972" s="14" t="s">
        <v>2426</v>
      </c>
      <c r="I972" s="39" t="s">
        <v>0</v>
      </c>
      <c r="J972" s="40" t="s">
        <v>3471</v>
      </c>
    </row>
    <row r="973" spans="1:10" x14ac:dyDescent="0.25">
      <c r="A973" s="8" t="s">
        <v>2427</v>
      </c>
      <c r="B973" s="42" t="str">
        <f>HYPERLINK(Table4[[#This Row],[Link]],Table4[[#This Row],[Pattern w/out Hyperlink]])</f>
        <v>Kettering</v>
      </c>
      <c r="C973" s="39">
        <f t="shared" si="15"/>
        <v>9</v>
      </c>
      <c r="D973" s="39" t="s">
        <v>21</v>
      </c>
      <c r="E973" s="39" t="s">
        <v>1467</v>
      </c>
      <c r="F973" s="16">
        <v>96</v>
      </c>
      <c r="G973" s="16"/>
      <c r="H973" s="14" t="s">
        <v>2428</v>
      </c>
      <c r="I973" s="39" t="s">
        <v>0</v>
      </c>
      <c r="J973" s="40" t="s">
        <v>3471</v>
      </c>
    </row>
    <row r="974" spans="1:10" x14ac:dyDescent="0.25">
      <c r="A974" s="8" t="s">
        <v>537</v>
      </c>
      <c r="B974" s="42" t="str">
        <f>HYPERLINK(Table4[[#This Row],[Link]],Table4[[#This Row],[Pattern w/out Hyperlink]])</f>
        <v>Linen</v>
      </c>
      <c r="C974" s="39">
        <f t="shared" si="15"/>
        <v>9</v>
      </c>
      <c r="D974" s="39" t="s">
        <v>3628</v>
      </c>
      <c r="E974" s="39" t="s">
        <v>1467</v>
      </c>
      <c r="F974" s="16">
        <f>Table4[[#This Row],[USD Pricing]]*Exchange!$A$1</f>
        <v>100.8</v>
      </c>
      <c r="G974" s="16">
        <v>72</v>
      </c>
      <c r="H974" s="14" t="s">
        <v>3734</v>
      </c>
      <c r="I974" s="39" t="s">
        <v>1598</v>
      </c>
      <c r="J974" s="40" t="s">
        <v>3464</v>
      </c>
    </row>
    <row r="975" spans="1:10" x14ac:dyDescent="0.25">
      <c r="A975" s="8" t="s">
        <v>3004</v>
      </c>
      <c r="B975" s="46" t="str">
        <f>HYPERLINK(Table4[[#This Row],[Link]],Table4[[#This Row],[Pattern w/out Hyperlink]])</f>
        <v>Lumi</v>
      </c>
      <c r="C975" s="39">
        <f t="shared" si="15"/>
        <v>9</v>
      </c>
      <c r="D975" s="39" t="s">
        <v>27</v>
      </c>
      <c r="E975" s="39" t="s">
        <v>1467</v>
      </c>
      <c r="F975" s="16">
        <v>101.5</v>
      </c>
      <c r="G975" s="16"/>
      <c r="H975" s="15" t="s">
        <v>3005</v>
      </c>
      <c r="I975" s="39" t="s">
        <v>0</v>
      </c>
      <c r="J975" s="40" t="s">
        <v>3465</v>
      </c>
    </row>
    <row r="976" spans="1:10" x14ac:dyDescent="0.25">
      <c r="A976" s="8" t="s">
        <v>553</v>
      </c>
      <c r="B976" s="42" t="str">
        <f>HYPERLINK(Table4[[#This Row],[Link]],Table4[[#This Row],[Pattern w/out Hyperlink]])</f>
        <v>Lyric</v>
      </c>
      <c r="C976" s="39">
        <f t="shared" si="15"/>
        <v>9</v>
      </c>
      <c r="D976" s="39" t="s">
        <v>26</v>
      </c>
      <c r="E976" s="39" t="s">
        <v>1467</v>
      </c>
      <c r="F976" s="16">
        <v>97.95</v>
      </c>
      <c r="G976" s="16"/>
      <c r="H976" s="14" t="s">
        <v>1162</v>
      </c>
      <c r="I976" s="39" t="s">
        <v>0</v>
      </c>
      <c r="J976" s="40" t="s">
        <v>3468</v>
      </c>
    </row>
    <row r="977" spans="1:10" x14ac:dyDescent="0.25">
      <c r="A977" s="8" t="s">
        <v>576</v>
      </c>
      <c r="B977" s="42" t="str">
        <f>HYPERLINK(Table4[[#This Row],[Link]],Table4[[#This Row],[Pattern w/out Hyperlink]])</f>
        <v>Meadow</v>
      </c>
      <c r="C977" s="39">
        <f t="shared" si="15"/>
        <v>9</v>
      </c>
      <c r="D977" s="39" t="s">
        <v>26</v>
      </c>
      <c r="E977" s="39" t="s">
        <v>1467</v>
      </c>
      <c r="F977" s="16">
        <v>97.95</v>
      </c>
      <c r="G977" s="16"/>
      <c r="H977" s="14" t="s">
        <v>1167</v>
      </c>
      <c r="I977" s="39" t="s">
        <v>0</v>
      </c>
      <c r="J977" s="40" t="s">
        <v>3468</v>
      </c>
    </row>
    <row r="978" spans="1:10" x14ac:dyDescent="0.25">
      <c r="A978" s="8" t="s">
        <v>8645</v>
      </c>
      <c r="B978" s="42" t="str">
        <f>HYPERLINK(Table4[[#This Row],[Link]],Table4[[#This Row],[Pattern w/out Hyperlink]])</f>
        <v>Monotex</v>
      </c>
      <c r="C978" s="39">
        <f t="shared" si="15"/>
        <v>9</v>
      </c>
      <c r="D978" s="39" t="s">
        <v>8491</v>
      </c>
      <c r="E978" s="39" t="s">
        <v>1467</v>
      </c>
      <c r="F978" s="16">
        <v>97</v>
      </c>
      <c r="G978" s="16"/>
      <c r="H978" s="14" t="s">
        <v>8646</v>
      </c>
      <c r="I978" s="39" t="s">
        <v>0</v>
      </c>
      <c r="J978" s="39" t="s">
        <v>3465</v>
      </c>
    </row>
    <row r="979" spans="1:10" ht="28.5" x14ac:dyDescent="0.25">
      <c r="A979" s="8" t="s">
        <v>7641</v>
      </c>
      <c r="B979" s="42" t="str">
        <f>HYPERLINK(Table4[[#This Row],[Link]],Table4[[#This Row],[Pattern w/out Hyperlink]])</f>
        <v>Montana</v>
      </c>
      <c r="C979" s="39">
        <f t="shared" si="15"/>
        <v>9</v>
      </c>
      <c r="D979" s="39" t="s">
        <v>98</v>
      </c>
      <c r="E979" s="39" t="s">
        <v>1467</v>
      </c>
      <c r="F979" s="16">
        <f>Table4[[#This Row],[USD Pricing]]*Exchange!$A$1</f>
        <v>98</v>
      </c>
      <c r="G979" s="16">
        <v>70</v>
      </c>
      <c r="H979" s="15" t="s">
        <v>1383</v>
      </c>
      <c r="I979" s="39" t="s">
        <v>1598</v>
      </c>
      <c r="J979" s="40" t="s">
        <v>3481</v>
      </c>
    </row>
    <row r="980" spans="1:10" x14ac:dyDescent="0.25">
      <c r="A980" s="8" t="s">
        <v>3751</v>
      </c>
      <c r="B980" s="42" t="str">
        <f>HYPERLINK(Table4[[#This Row],[Link]],Table4[[#This Row],[Pattern w/out Hyperlink]])</f>
        <v>Nappa</v>
      </c>
      <c r="C980" s="39">
        <f t="shared" si="15"/>
        <v>9</v>
      </c>
      <c r="D980" s="39" t="s">
        <v>3628</v>
      </c>
      <c r="E980" s="39" t="s">
        <v>1467</v>
      </c>
      <c r="F980" s="16">
        <f>Table4[[#This Row],[USD Pricing]]*Exchange!$A$1</f>
        <v>100.8</v>
      </c>
      <c r="G980" s="16">
        <v>72</v>
      </c>
      <c r="H980" s="14" t="s">
        <v>3752</v>
      </c>
      <c r="I980" s="39" t="s">
        <v>1598</v>
      </c>
      <c r="J980" s="40" t="s">
        <v>3464</v>
      </c>
    </row>
    <row r="981" spans="1:10" x14ac:dyDescent="0.25">
      <c r="A981" s="8" t="s">
        <v>639</v>
      </c>
      <c r="B981" s="42" t="str">
        <f>HYPERLINK(Table4[[#This Row],[Link]],Table4[[#This Row],[Pattern w/out Hyperlink]])</f>
        <v>Nest</v>
      </c>
      <c r="C981" s="39">
        <f t="shared" si="15"/>
        <v>9</v>
      </c>
      <c r="D981" s="39" t="s">
        <v>21</v>
      </c>
      <c r="E981" s="39" t="s">
        <v>1467</v>
      </c>
      <c r="F981" s="16">
        <v>102</v>
      </c>
      <c r="G981" s="16"/>
      <c r="H981" s="14" t="s">
        <v>4909</v>
      </c>
      <c r="I981" s="39" t="s">
        <v>0</v>
      </c>
      <c r="J981" s="40" t="s">
        <v>3465</v>
      </c>
    </row>
    <row r="982" spans="1:10" x14ac:dyDescent="0.25">
      <c r="A982" s="8" t="s">
        <v>646</v>
      </c>
      <c r="B982" s="42" t="str">
        <f>HYPERLINK(Table4[[#This Row],[Link]],Table4[[#This Row],[Pattern w/out Hyperlink]])</f>
        <v>Nimble</v>
      </c>
      <c r="C982" s="39">
        <f t="shared" si="15"/>
        <v>9</v>
      </c>
      <c r="D982" s="39" t="s">
        <v>23</v>
      </c>
      <c r="E982" s="39" t="s">
        <v>1467</v>
      </c>
      <c r="F982" s="16">
        <v>96</v>
      </c>
      <c r="G982" s="16"/>
      <c r="H982" s="14" t="s">
        <v>1441</v>
      </c>
      <c r="I982" s="39" t="s">
        <v>1598</v>
      </c>
      <c r="J982" s="40" t="s">
        <v>6205</v>
      </c>
    </row>
    <row r="983" spans="1:10" x14ac:dyDescent="0.25">
      <c r="A983" s="8" t="s">
        <v>1927</v>
      </c>
      <c r="B983" s="46" t="str">
        <f>HYPERLINK(Table4[[#This Row],[Link]],Table4[[#This Row],[Pattern w/out Hyperlink]])</f>
        <v>Particle</v>
      </c>
      <c r="C983" s="39">
        <f t="shared" si="15"/>
        <v>9</v>
      </c>
      <c r="D983" s="39" t="s">
        <v>27</v>
      </c>
      <c r="E983" s="39" t="s">
        <v>1467</v>
      </c>
      <c r="F983" s="16">
        <v>101.5</v>
      </c>
      <c r="G983" s="16"/>
      <c r="H983" s="15" t="s">
        <v>3023</v>
      </c>
      <c r="I983" s="39" t="s">
        <v>0</v>
      </c>
      <c r="J983" s="40" t="s">
        <v>3465</v>
      </c>
    </row>
    <row r="984" spans="1:10" x14ac:dyDescent="0.25">
      <c r="A984" s="8" t="s">
        <v>4931</v>
      </c>
      <c r="B984" s="42" t="str">
        <f>HYPERLINK(Table4[[#This Row],[Link]],Table4[[#This Row],[Pattern w/out Hyperlink]])</f>
        <v>Pisa</v>
      </c>
      <c r="C984" s="39">
        <f t="shared" si="15"/>
        <v>9</v>
      </c>
      <c r="D984" s="39" t="s">
        <v>21</v>
      </c>
      <c r="E984" s="39" t="s">
        <v>1467</v>
      </c>
      <c r="F984" s="16">
        <v>105</v>
      </c>
      <c r="G984" s="16"/>
      <c r="H984" s="14" t="s">
        <v>4932</v>
      </c>
      <c r="I984" s="39" t="s">
        <v>0</v>
      </c>
      <c r="J984" s="40" t="s">
        <v>3471</v>
      </c>
    </row>
    <row r="985" spans="1:10" x14ac:dyDescent="0.25">
      <c r="A985" s="8" t="s">
        <v>2452</v>
      </c>
      <c r="B985" s="42" t="str">
        <f>HYPERLINK(Table4[[#This Row],[Link]],Table4[[#This Row],[Pattern w/out Hyperlink]])</f>
        <v>Porter</v>
      </c>
      <c r="C985" s="39">
        <f t="shared" si="15"/>
        <v>9</v>
      </c>
      <c r="D985" s="39" t="s">
        <v>21</v>
      </c>
      <c r="E985" s="39" t="s">
        <v>1467</v>
      </c>
      <c r="F985" s="16">
        <v>97</v>
      </c>
      <c r="G985" s="16"/>
      <c r="H985" s="14" t="s">
        <v>2453</v>
      </c>
      <c r="I985" s="39" t="s">
        <v>0</v>
      </c>
      <c r="J985" s="40" t="s">
        <v>3471</v>
      </c>
    </row>
    <row r="986" spans="1:10" x14ac:dyDescent="0.25">
      <c r="A986" s="8" t="s">
        <v>4944</v>
      </c>
      <c r="B986" s="42" t="str">
        <f>HYPERLINK(Table4[[#This Row],[Link]],Table4[[#This Row],[Pattern w/out Hyperlink]])</f>
        <v>Posy</v>
      </c>
      <c r="C986" s="39">
        <f t="shared" si="15"/>
        <v>9</v>
      </c>
      <c r="D986" s="39" t="s">
        <v>21</v>
      </c>
      <c r="E986" s="39" t="s">
        <v>1467</v>
      </c>
      <c r="F986" s="16">
        <v>102</v>
      </c>
      <c r="G986" s="16"/>
      <c r="H986" s="14" t="s">
        <v>4945</v>
      </c>
      <c r="I986" s="39" t="s">
        <v>0</v>
      </c>
      <c r="J986" s="40" t="s">
        <v>3465</v>
      </c>
    </row>
    <row r="987" spans="1:10" x14ac:dyDescent="0.25">
      <c r="A987" s="8" t="s">
        <v>737</v>
      </c>
      <c r="B987" s="42" t="str">
        <f>HYPERLINK(Table4[[#This Row],[Link]],Table4[[#This Row],[Pattern w/out Hyperlink]])</f>
        <v>Premier</v>
      </c>
      <c r="C987" s="39">
        <f t="shared" si="15"/>
        <v>9</v>
      </c>
      <c r="D987" s="39" t="s">
        <v>2668</v>
      </c>
      <c r="E987" s="39" t="s">
        <v>1467</v>
      </c>
      <c r="F987" s="16">
        <v>100.75</v>
      </c>
      <c r="G987" s="16"/>
      <c r="H987" s="14" t="s">
        <v>8369</v>
      </c>
      <c r="I987" s="39" t="s">
        <v>1598</v>
      </c>
      <c r="J987" s="39" t="s">
        <v>3464</v>
      </c>
    </row>
    <row r="988" spans="1:10" x14ac:dyDescent="0.25">
      <c r="A988" s="8" t="s">
        <v>3042</v>
      </c>
      <c r="B988" s="46" t="str">
        <f>HYPERLINK(Table4[[#This Row],[Link]],Table4[[#This Row],[Pattern w/out Hyperlink]])</f>
        <v>Raia</v>
      </c>
      <c r="C988" s="39">
        <f t="shared" si="15"/>
        <v>9</v>
      </c>
      <c r="D988" s="39" t="s">
        <v>27</v>
      </c>
      <c r="E988" s="39" t="s">
        <v>1467</v>
      </c>
      <c r="F988" s="16">
        <v>101.5</v>
      </c>
      <c r="G988" s="16"/>
      <c r="H988" s="15" t="s">
        <v>3044</v>
      </c>
      <c r="I988" s="39" t="s">
        <v>0</v>
      </c>
      <c r="J988" s="40" t="s">
        <v>3465</v>
      </c>
    </row>
    <row r="989" spans="1:10" x14ac:dyDescent="0.25">
      <c r="A989" s="8" t="s">
        <v>3043</v>
      </c>
      <c r="B989" s="46" t="str">
        <f>HYPERLINK(Table4[[#This Row],[Link]],Table4[[#This Row],[Pattern w/out Hyperlink]])</f>
        <v>Rainwater</v>
      </c>
      <c r="C989" s="39">
        <f t="shared" si="15"/>
        <v>9</v>
      </c>
      <c r="D989" s="39" t="s">
        <v>27</v>
      </c>
      <c r="E989" s="39" t="s">
        <v>1467</v>
      </c>
      <c r="F989" s="16">
        <v>101.5</v>
      </c>
      <c r="G989" s="16"/>
      <c r="H989" s="15" t="s">
        <v>3045</v>
      </c>
      <c r="I989" s="39" t="s">
        <v>5090</v>
      </c>
      <c r="J989" s="40" t="s">
        <v>3465</v>
      </c>
    </row>
    <row r="990" spans="1:10" x14ac:dyDescent="0.25">
      <c r="A990" s="8" t="s">
        <v>8107</v>
      </c>
      <c r="B990" s="42" t="str">
        <f>HYPERLINK(Table4[[#This Row],[Link]],Table4[[#This Row],[Pattern w/out Hyperlink]])</f>
        <v>Ravel</v>
      </c>
      <c r="C990" s="39">
        <f t="shared" si="15"/>
        <v>9</v>
      </c>
      <c r="D990" s="39" t="s">
        <v>23</v>
      </c>
      <c r="E990" s="39" t="s">
        <v>1467</v>
      </c>
      <c r="F990" s="16">
        <v>105</v>
      </c>
      <c r="G990" s="16"/>
      <c r="H990" s="14" t="s">
        <v>8108</v>
      </c>
      <c r="I990" s="39" t="s">
        <v>0</v>
      </c>
      <c r="J990" s="39" t="s">
        <v>7791</v>
      </c>
    </row>
    <row r="991" spans="1:10" x14ac:dyDescent="0.25">
      <c r="A991" s="8" t="s">
        <v>2457</v>
      </c>
      <c r="B991" s="42" t="str">
        <f>HYPERLINK(Table4[[#This Row],[Link]],Table4[[#This Row],[Pattern w/out Hyperlink]])</f>
        <v>Reel Leather</v>
      </c>
      <c r="C991" s="39">
        <f t="shared" si="15"/>
        <v>9</v>
      </c>
      <c r="D991" s="39" t="s">
        <v>21</v>
      </c>
      <c r="E991" s="39" t="s">
        <v>1467</v>
      </c>
      <c r="F991" s="16">
        <v>97</v>
      </c>
      <c r="G991" s="16"/>
      <c r="H991" s="14" t="s">
        <v>2458</v>
      </c>
      <c r="I991" s="39" t="s">
        <v>1598</v>
      </c>
      <c r="J991" s="40" t="s">
        <v>3465</v>
      </c>
    </row>
    <row r="992" spans="1:10" x14ac:dyDescent="0.25">
      <c r="A992" s="8" t="s">
        <v>4958</v>
      </c>
      <c r="B992" s="42" t="str">
        <f>HYPERLINK(Table4[[#This Row],[Link]],Table4[[#This Row],[Pattern w/out Hyperlink]])</f>
        <v>Revel</v>
      </c>
      <c r="C992" s="39">
        <f t="shared" si="15"/>
        <v>9</v>
      </c>
      <c r="D992" s="39" t="s">
        <v>2680</v>
      </c>
      <c r="E992" s="39" t="s">
        <v>1467</v>
      </c>
      <c r="F992" s="16">
        <f>Table4[[#This Row],[USD Pricing]]*Exchange!$A$1</f>
        <v>97.929999999999993</v>
      </c>
      <c r="G992" s="16">
        <v>69.95</v>
      </c>
      <c r="H992" s="14" t="s">
        <v>7213</v>
      </c>
      <c r="I992" s="39" t="s">
        <v>1598</v>
      </c>
      <c r="J992" s="39" t="s">
        <v>3464</v>
      </c>
    </row>
    <row r="993" spans="1:10" ht="42.75" x14ac:dyDescent="0.25">
      <c r="A993" s="8" t="s">
        <v>4678</v>
      </c>
      <c r="B993" s="42" t="str">
        <f>HYPERLINK(Table4[[#This Row],[Link]],Table4[[#This Row],[Pattern w/out Hyperlink]])</f>
        <v>River</v>
      </c>
      <c r="C993" s="39">
        <f t="shared" si="15"/>
        <v>9</v>
      </c>
      <c r="D993" s="39" t="s">
        <v>26</v>
      </c>
      <c r="E993" s="39" t="s">
        <v>1467</v>
      </c>
      <c r="F993" s="16">
        <v>96.5</v>
      </c>
      <c r="G993" s="16"/>
      <c r="H993" s="14" t="s">
        <v>4679</v>
      </c>
      <c r="I993" s="39" t="s">
        <v>0</v>
      </c>
      <c r="J993" s="40" t="s">
        <v>4680</v>
      </c>
    </row>
    <row r="994" spans="1:10" x14ac:dyDescent="0.25">
      <c r="A994" s="8" t="s">
        <v>809</v>
      </c>
      <c r="B994" s="46" t="str">
        <f>HYPERLINK(Table4[[#This Row],[Link]],Table4[[#This Row],[Pattern w/out Hyperlink]])</f>
        <v>Sail</v>
      </c>
      <c r="C994" s="39">
        <f t="shared" si="15"/>
        <v>9</v>
      </c>
      <c r="D994" s="39" t="s">
        <v>27</v>
      </c>
      <c r="E994" s="39" t="s">
        <v>1467</v>
      </c>
      <c r="F994" s="16">
        <v>101.5</v>
      </c>
      <c r="G994" s="16"/>
      <c r="H994" s="15" t="s">
        <v>3054</v>
      </c>
      <c r="I994" s="39" t="s">
        <v>0</v>
      </c>
      <c r="J994" s="40" t="s">
        <v>3465</v>
      </c>
    </row>
    <row r="995" spans="1:10" x14ac:dyDescent="0.25">
      <c r="A995" s="8" t="s">
        <v>840</v>
      </c>
      <c r="B995" s="42" t="str">
        <f>HYPERLINK(Table4[[#This Row],[Link]],Table4[[#This Row],[Pattern w/out Hyperlink]])</f>
        <v>Shift</v>
      </c>
      <c r="C995" s="39">
        <f t="shared" si="15"/>
        <v>9</v>
      </c>
      <c r="D995" s="39" t="s">
        <v>2680</v>
      </c>
      <c r="E995" s="39" t="s">
        <v>1467</v>
      </c>
      <c r="F995" s="16">
        <f>Table4[[#This Row],[USD Pricing]]*Exchange!$A$1</f>
        <v>105</v>
      </c>
      <c r="G995" s="16">
        <v>75</v>
      </c>
      <c r="H995" s="14" t="s">
        <v>7222</v>
      </c>
      <c r="I995" s="39" t="s">
        <v>0</v>
      </c>
      <c r="J995" s="40" t="s">
        <v>3464</v>
      </c>
    </row>
    <row r="996" spans="1:10" ht="28.5" x14ac:dyDescent="0.25">
      <c r="A996" s="8" t="s">
        <v>2123</v>
      </c>
      <c r="B996" s="42" t="str">
        <f>HYPERLINK(Table4[[#This Row],[Link]],Table4[[#This Row],[Pattern w/out Hyperlink]])</f>
        <v>Silica Blend</v>
      </c>
      <c r="C996" s="39">
        <f t="shared" si="15"/>
        <v>9</v>
      </c>
      <c r="D996" s="39" t="s">
        <v>28</v>
      </c>
      <c r="E996" s="39" t="s">
        <v>1467</v>
      </c>
      <c r="F996" s="16">
        <f>Table4[[#This Row],[USD Pricing]]*Exchange!$A$1</f>
        <v>98</v>
      </c>
      <c r="G996" s="16">
        <v>70</v>
      </c>
      <c r="H996" s="8" t="s">
        <v>6582</v>
      </c>
      <c r="I996" s="39" t="s">
        <v>1598</v>
      </c>
      <c r="J996" s="40" t="s">
        <v>3951</v>
      </c>
    </row>
    <row r="997" spans="1:10" ht="28.5" x14ac:dyDescent="0.25">
      <c r="A997" s="8" t="s">
        <v>3214</v>
      </c>
      <c r="B997" s="42" t="str">
        <f>HYPERLINK(Table4[[#This Row],[Link]],Table4[[#This Row],[Pattern w/out Hyperlink]])</f>
        <v>Silica Suede</v>
      </c>
      <c r="C997" s="39">
        <f t="shared" si="15"/>
        <v>9</v>
      </c>
      <c r="D997" s="39" t="s">
        <v>28</v>
      </c>
      <c r="E997" s="39" t="s">
        <v>1467</v>
      </c>
      <c r="F997" s="16">
        <f>Table4[[#This Row],[USD Pricing]]*Exchange!$A$1</f>
        <v>98</v>
      </c>
      <c r="G997" s="16">
        <v>70</v>
      </c>
      <c r="H997" s="8" t="s">
        <v>6613</v>
      </c>
      <c r="I997" s="39" t="s">
        <v>1598</v>
      </c>
      <c r="J997" s="40" t="s">
        <v>3951</v>
      </c>
    </row>
    <row r="998" spans="1:10" x14ac:dyDescent="0.25">
      <c r="A998" s="8" t="s">
        <v>1887</v>
      </c>
      <c r="B998" s="42" t="str">
        <f>HYPERLINK(Table4[[#This Row],[Link]],Table4[[#This Row],[Pattern w/out Hyperlink]])</f>
        <v>Silicone - Avail</v>
      </c>
      <c r="C998" s="39">
        <f t="shared" si="15"/>
        <v>9</v>
      </c>
      <c r="D998" s="39" t="s">
        <v>22</v>
      </c>
      <c r="E998" s="39" t="s">
        <v>1467</v>
      </c>
      <c r="F998" s="16">
        <f>Table4[[#This Row],[USD Pricing]]*Exchange!$A$1</f>
        <v>99.33</v>
      </c>
      <c r="G998" s="16">
        <v>70.95</v>
      </c>
      <c r="H998" s="14" t="s">
        <v>1326</v>
      </c>
      <c r="I998" s="39" t="s">
        <v>1598</v>
      </c>
      <c r="J998" s="40" t="s">
        <v>3464</v>
      </c>
    </row>
    <row r="999" spans="1:10" x14ac:dyDescent="0.25">
      <c r="A999" s="8" t="s">
        <v>1885</v>
      </c>
      <c r="B999" s="42" t="str">
        <f>HYPERLINK(Table4[[#This Row],[Link]],Table4[[#This Row],[Pattern w/out Hyperlink]])</f>
        <v>Silicone - Downtown</v>
      </c>
      <c r="C999" s="39">
        <f t="shared" si="15"/>
        <v>9</v>
      </c>
      <c r="D999" s="39" t="s">
        <v>22</v>
      </c>
      <c r="E999" s="39" t="s">
        <v>1467</v>
      </c>
      <c r="F999" s="16">
        <f>Table4[[#This Row],[USD Pricing]]*Exchange!$A$1</f>
        <v>100.1</v>
      </c>
      <c r="G999" s="16">
        <v>71.5</v>
      </c>
      <c r="H999" s="14" t="s">
        <v>1886</v>
      </c>
      <c r="I999" s="39" t="s">
        <v>0</v>
      </c>
      <c r="J999" s="40" t="s">
        <v>3464</v>
      </c>
    </row>
    <row r="1000" spans="1:10" x14ac:dyDescent="0.25">
      <c r="A1000" s="8" t="s">
        <v>1888</v>
      </c>
      <c r="B1000" s="42" t="str">
        <f>HYPERLINK(Table4[[#This Row],[Link]],Table4[[#This Row],[Pattern w/out Hyperlink]])</f>
        <v>Silicone - Uptown</v>
      </c>
      <c r="C1000" s="39">
        <f t="shared" si="15"/>
        <v>9</v>
      </c>
      <c r="D1000" s="39" t="s">
        <v>22</v>
      </c>
      <c r="E1000" s="39" t="s">
        <v>1467</v>
      </c>
      <c r="F1000" s="16">
        <f>Table4[[#This Row],[USD Pricing]]*Exchange!$A$1</f>
        <v>100.1</v>
      </c>
      <c r="G1000" s="16">
        <v>71.5</v>
      </c>
      <c r="H1000" s="14" t="s">
        <v>1889</v>
      </c>
      <c r="I1000" s="39" t="s">
        <v>0</v>
      </c>
      <c r="J1000" s="40" t="s">
        <v>3464</v>
      </c>
    </row>
    <row r="1001" spans="1:10" x14ac:dyDescent="0.25">
      <c r="A1001" s="8" t="s">
        <v>6249</v>
      </c>
      <c r="B1001" s="46" t="str">
        <f>HYPERLINK(Table4[[#This Row],[Link]],Table4[[#This Row],[Pattern w/out Hyperlink]])</f>
        <v>Silicone Range</v>
      </c>
      <c r="C1001" s="39">
        <f t="shared" si="15"/>
        <v>9</v>
      </c>
      <c r="D1001" s="39" t="s">
        <v>27</v>
      </c>
      <c r="E1001" s="39" t="s">
        <v>1467</v>
      </c>
      <c r="F1001" s="16">
        <v>102.75</v>
      </c>
      <c r="G1001" s="16"/>
      <c r="H1001" s="15" t="s">
        <v>6250</v>
      </c>
      <c r="I1001" s="39" t="s">
        <v>1598</v>
      </c>
      <c r="J1001" s="40" t="s">
        <v>3464</v>
      </c>
    </row>
    <row r="1002" spans="1:10" x14ac:dyDescent="0.25">
      <c r="A1002" s="8" t="s">
        <v>6251</v>
      </c>
      <c r="B1002" s="46" t="str">
        <f>HYPERLINK(Table4[[#This Row],[Link]],Table4[[#This Row],[Pattern w/out Hyperlink]])</f>
        <v>Silicone Reveal</v>
      </c>
      <c r="C1002" s="39">
        <f t="shared" si="15"/>
        <v>9</v>
      </c>
      <c r="D1002" s="39" t="s">
        <v>27</v>
      </c>
      <c r="E1002" s="39" t="s">
        <v>1467</v>
      </c>
      <c r="F1002" s="16">
        <v>101.5</v>
      </c>
      <c r="G1002" s="16"/>
      <c r="H1002" s="15" t="s">
        <v>6252</v>
      </c>
      <c r="I1002" s="39" t="s">
        <v>1598</v>
      </c>
      <c r="J1002" s="40" t="s">
        <v>3464</v>
      </c>
    </row>
    <row r="1003" spans="1:10" x14ac:dyDescent="0.25">
      <c r="A1003" s="8" t="s">
        <v>2629</v>
      </c>
      <c r="B1003" s="42" t="str">
        <f>HYPERLINK(Table4[[#This Row],[Link]],Table4[[#This Row],[Pattern w/out Hyperlink]])</f>
        <v>Siltech Grain</v>
      </c>
      <c r="C1003" s="39">
        <f t="shared" si="15"/>
        <v>9</v>
      </c>
      <c r="D1003" s="39" t="s">
        <v>2494</v>
      </c>
      <c r="E1003" s="39" t="s">
        <v>1467</v>
      </c>
      <c r="F1003" s="16">
        <f>Table4[[#This Row],[USD Pricing]]*Exchange!$A$1</f>
        <v>99.49799999999999</v>
      </c>
      <c r="G1003" s="16">
        <v>71.069999999999993</v>
      </c>
      <c r="H1003" s="14" t="s">
        <v>2630</v>
      </c>
      <c r="I1003" s="39" t="s">
        <v>1598</v>
      </c>
      <c r="J1003" s="40" t="s">
        <v>3464</v>
      </c>
    </row>
    <row r="1004" spans="1:10" x14ac:dyDescent="0.25">
      <c r="A1004" s="8" t="s">
        <v>891</v>
      </c>
      <c r="B1004" s="46" t="str">
        <f>HYPERLINK(Table4[[#This Row],[Link]],Table4[[#This Row],[Pattern w/out Hyperlink]])</f>
        <v>Sketch</v>
      </c>
      <c r="C1004" s="39">
        <f t="shared" si="15"/>
        <v>9</v>
      </c>
      <c r="D1004" s="39" t="s">
        <v>27</v>
      </c>
      <c r="E1004" s="39" t="s">
        <v>1467</v>
      </c>
      <c r="F1004" s="16">
        <v>99</v>
      </c>
      <c r="G1004" s="16"/>
      <c r="H1004" s="15" t="s">
        <v>1378</v>
      </c>
      <c r="I1004" s="39" t="s">
        <v>0</v>
      </c>
      <c r="J1004" s="40" t="s">
        <v>3468</v>
      </c>
    </row>
    <row r="1005" spans="1:10" x14ac:dyDescent="0.25">
      <c r="A1005" s="8" t="s">
        <v>902</v>
      </c>
      <c r="B1005" s="42" t="str">
        <f>HYPERLINK(Table4[[#This Row],[Link]],Table4[[#This Row],[Pattern w/out Hyperlink]])</f>
        <v>Solitude</v>
      </c>
      <c r="C1005" s="39">
        <f t="shared" si="15"/>
        <v>9</v>
      </c>
      <c r="D1005" s="39" t="s">
        <v>26</v>
      </c>
      <c r="E1005" s="39" t="s">
        <v>1467</v>
      </c>
      <c r="F1005" s="16">
        <v>95.95</v>
      </c>
      <c r="G1005" s="16"/>
      <c r="H1005" s="14" t="s">
        <v>1183</v>
      </c>
      <c r="I1005" s="39" t="s">
        <v>1598</v>
      </c>
      <c r="J1005" s="40" t="s">
        <v>3465</v>
      </c>
    </row>
    <row r="1006" spans="1:10" x14ac:dyDescent="0.25">
      <c r="A1006" s="8" t="s">
        <v>4984</v>
      </c>
      <c r="B1006" s="42" t="str">
        <f>HYPERLINK(Table4[[#This Row],[Link]],Table4[[#This Row],[Pattern w/out Hyperlink]])</f>
        <v>Sound Bite</v>
      </c>
      <c r="C1006" s="39">
        <f t="shared" si="15"/>
        <v>9</v>
      </c>
      <c r="D1006" s="39" t="s">
        <v>21</v>
      </c>
      <c r="E1006" s="39" t="s">
        <v>1467</v>
      </c>
      <c r="F1006" s="16">
        <v>105</v>
      </c>
      <c r="G1006" s="16"/>
      <c r="H1006" s="14" t="s">
        <v>4985</v>
      </c>
      <c r="I1006" s="39" t="s">
        <v>0</v>
      </c>
      <c r="J1006" s="40" t="s">
        <v>3471</v>
      </c>
    </row>
    <row r="1007" spans="1:10" x14ac:dyDescent="0.25">
      <c r="A1007" s="8" t="s">
        <v>2479</v>
      </c>
      <c r="B1007" s="42" t="str">
        <f>HYPERLINK(Table4[[#This Row],[Link]],Table4[[#This Row],[Pattern w/out Hyperlink]])</f>
        <v>Straight Talk</v>
      </c>
      <c r="C1007" s="39">
        <f t="shared" si="15"/>
        <v>9</v>
      </c>
      <c r="D1007" s="39" t="s">
        <v>21</v>
      </c>
      <c r="E1007" s="39" t="s">
        <v>1467</v>
      </c>
      <c r="F1007" s="16">
        <v>97</v>
      </c>
      <c r="G1007" s="16"/>
      <c r="H1007" s="14" t="s">
        <v>2480</v>
      </c>
      <c r="I1007" s="39" t="s">
        <v>0</v>
      </c>
      <c r="J1007" s="40" t="s">
        <v>3471</v>
      </c>
    </row>
    <row r="1008" spans="1:10" x14ac:dyDescent="0.25">
      <c r="A1008" s="8" t="s">
        <v>8703</v>
      </c>
      <c r="B1008" s="42" t="str">
        <f>HYPERLINK(Table4[[#This Row],[Link]],Table4[[#This Row],[Pattern w/out Hyperlink]])</f>
        <v>Synaptic</v>
      </c>
      <c r="C1008" s="39">
        <f t="shared" si="15"/>
        <v>9</v>
      </c>
      <c r="D1008" s="39" t="s">
        <v>8491</v>
      </c>
      <c r="E1008" s="39" t="s">
        <v>1467</v>
      </c>
      <c r="F1008" s="16">
        <v>97</v>
      </c>
      <c r="G1008" s="16"/>
      <c r="H1008" s="14" t="s">
        <v>8704</v>
      </c>
      <c r="I1008" s="39" t="s">
        <v>0</v>
      </c>
      <c r="J1008" s="39" t="s">
        <v>3465</v>
      </c>
    </row>
    <row r="1009" spans="1:10" x14ac:dyDescent="0.25">
      <c r="A1009" s="8" t="s">
        <v>4313</v>
      </c>
      <c r="B1009" s="42" t="str">
        <f>HYPERLINK(Table4[[#This Row],[Link]],Table4[[#This Row],[Pattern w/out Hyperlink]])</f>
        <v>Tessellation</v>
      </c>
      <c r="C1009" s="39">
        <f t="shared" si="15"/>
        <v>9</v>
      </c>
      <c r="D1009" s="39" t="s">
        <v>21</v>
      </c>
      <c r="E1009" s="39" t="s">
        <v>1467</v>
      </c>
      <c r="F1009" s="16">
        <v>102</v>
      </c>
      <c r="G1009" s="16"/>
      <c r="H1009" s="14" t="s">
        <v>5010</v>
      </c>
      <c r="I1009" s="39" t="s">
        <v>0</v>
      </c>
      <c r="J1009" s="40" t="s">
        <v>3465</v>
      </c>
    </row>
    <row r="1010" spans="1:10" x14ac:dyDescent="0.25">
      <c r="A1010" s="8" t="s">
        <v>1652</v>
      </c>
      <c r="B1010" s="46" t="str">
        <f>HYPERLINK(Table4[[#This Row],[Link]],Table4[[#This Row],[Pattern w/out Hyperlink]])</f>
        <v>Tilt</v>
      </c>
      <c r="C1010" s="39">
        <f t="shared" si="15"/>
        <v>9</v>
      </c>
      <c r="D1010" s="39" t="s">
        <v>27</v>
      </c>
      <c r="E1010" s="39" t="s">
        <v>1467</v>
      </c>
      <c r="F1010" s="16">
        <v>101.5</v>
      </c>
      <c r="G1010" s="16"/>
      <c r="H1010" s="15" t="s">
        <v>3080</v>
      </c>
      <c r="I1010" s="39" t="s">
        <v>0</v>
      </c>
      <c r="J1010" s="40" t="s">
        <v>3465</v>
      </c>
    </row>
    <row r="1011" spans="1:10" x14ac:dyDescent="0.25">
      <c r="A1011" s="8" t="s">
        <v>3081</v>
      </c>
      <c r="B1011" s="46" t="str">
        <f>HYPERLINK(Table4[[#This Row],[Link]],Table4[[#This Row],[Pattern w/out Hyperlink]])</f>
        <v>Treeline</v>
      </c>
      <c r="C1011" s="39">
        <f t="shared" si="15"/>
        <v>9</v>
      </c>
      <c r="D1011" s="39" t="s">
        <v>27</v>
      </c>
      <c r="E1011" s="39" t="s">
        <v>1467</v>
      </c>
      <c r="F1011" s="16">
        <v>101.5</v>
      </c>
      <c r="G1011" s="16"/>
      <c r="H1011" s="15" t="s">
        <v>3082</v>
      </c>
      <c r="I1011" s="39" t="s">
        <v>0</v>
      </c>
      <c r="J1011" s="40" t="s">
        <v>3465</v>
      </c>
    </row>
    <row r="1012" spans="1:10" x14ac:dyDescent="0.25">
      <c r="A1012" s="8" t="s">
        <v>4575</v>
      </c>
      <c r="B1012" s="42" t="str">
        <f>HYPERLINK(Table4[[#This Row],[Link]],Table4[[#This Row],[Pattern w/out Hyperlink]])</f>
        <v>Trigon</v>
      </c>
      <c r="C1012" s="39">
        <f t="shared" si="15"/>
        <v>9</v>
      </c>
      <c r="D1012" s="39" t="s">
        <v>23</v>
      </c>
      <c r="E1012" s="39" t="s">
        <v>1467</v>
      </c>
      <c r="F1012" s="16">
        <v>101.5</v>
      </c>
      <c r="G1012" s="16"/>
      <c r="H1012" s="14" t="s">
        <v>4576</v>
      </c>
      <c r="I1012" s="39" t="s">
        <v>0</v>
      </c>
      <c r="J1012" s="40" t="s">
        <v>6205</v>
      </c>
    </row>
    <row r="1013" spans="1:10" x14ac:dyDescent="0.25">
      <c r="A1013" s="8" t="s">
        <v>3083</v>
      </c>
      <c r="B1013" s="46" t="str">
        <f>HYPERLINK(Table4[[#This Row],[Link]],Table4[[#This Row],[Pattern w/out Hyperlink]])</f>
        <v>Trim</v>
      </c>
      <c r="C1013" s="39">
        <f t="shared" si="15"/>
        <v>9</v>
      </c>
      <c r="D1013" s="39" t="s">
        <v>27</v>
      </c>
      <c r="E1013" s="39" t="s">
        <v>1467</v>
      </c>
      <c r="F1013" s="16">
        <v>101.5</v>
      </c>
      <c r="G1013" s="16"/>
      <c r="H1013" s="15" t="s">
        <v>3084</v>
      </c>
      <c r="I1013" s="39" t="s">
        <v>0</v>
      </c>
      <c r="J1013" s="40" t="s">
        <v>3465</v>
      </c>
    </row>
    <row r="1014" spans="1:10" x14ac:dyDescent="0.25">
      <c r="A1014" s="8" t="s">
        <v>5017</v>
      </c>
      <c r="B1014" s="42" t="str">
        <f>HYPERLINK(Table4[[#This Row],[Link]],Table4[[#This Row],[Pattern w/out Hyperlink]])</f>
        <v>Tussar</v>
      </c>
      <c r="C1014" s="39">
        <f t="shared" si="15"/>
        <v>9</v>
      </c>
      <c r="D1014" s="39" t="s">
        <v>21</v>
      </c>
      <c r="E1014" s="39" t="s">
        <v>1467</v>
      </c>
      <c r="F1014" s="16">
        <v>102</v>
      </c>
      <c r="G1014" s="16"/>
      <c r="H1014" s="14" t="s">
        <v>5018</v>
      </c>
      <c r="I1014" s="39" t="s">
        <v>0</v>
      </c>
      <c r="J1014" s="40" t="s">
        <v>3471</v>
      </c>
    </row>
    <row r="1015" spans="1:10" ht="28.5" x14ac:dyDescent="0.25">
      <c r="A1015" s="8" t="s">
        <v>1012</v>
      </c>
      <c r="B1015" s="42" t="str">
        <f>HYPERLINK(Table4[[#This Row],[Link]],Table4[[#This Row],[Pattern w/out Hyperlink]])</f>
        <v>Vanish</v>
      </c>
      <c r="C1015" s="39">
        <f t="shared" si="15"/>
        <v>9</v>
      </c>
      <c r="D1015" s="39" t="s">
        <v>28</v>
      </c>
      <c r="E1015" s="39" t="s">
        <v>1467</v>
      </c>
      <c r="F1015" s="16">
        <f>Table4[[#This Row],[USD Pricing]]*Exchange!$A$1</f>
        <v>98</v>
      </c>
      <c r="G1015" s="16">
        <v>70</v>
      </c>
      <c r="H1015" s="8" t="s">
        <v>6630</v>
      </c>
      <c r="I1015" s="39" t="s">
        <v>0</v>
      </c>
      <c r="J1015" s="40" t="s">
        <v>3951</v>
      </c>
    </row>
    <row r="1016" spans="1:10" x14ac:dyDescent="0.25">
      <c r="A1016" s="8" t="s">
        <v>1030</v>
      </c>
      <c r="B1016" s="46" t="str">
        <f>HYPERLINK(Table4[[#This Row],[Link]],Table4[[#This Row],[Pattern w/out Hyperlink]])</f>
        <v>Vine</v>
      </c>
      <c r="C1016" s="39">
        <f t="shared" si="15"/>
        <v>9</v>
      </c>
      <c r="D1016" s="39" t="s">
        <v>27</v>
      </c>
      <c r="E1016" s="39" t="s">
        <v>1467</v>
      </c>
      <c r="F1016" s="16">
        <v>99</v>
      </c>
      <c r="G1016" s="16"/>
      <c r="H1016" s="15" t="s">
        <v>1919</v>
      </c>
      <c r="I1016" s="39" t="s">
        <v>0</v>
      </c>
      <c r="J1016" s="40" t="s">
        <v>3468</v>
      </c>
    </row>
    <row r="1017" spans="1:10" x14ac:dyDescent="0.25">
      <c r="A1017" s="8" t="s">
        <v>7707</v>
      </c>
      <c r="B1017" s="46" t="str">
        <f>HYPERLINK(Table4[[#This Row],[Link]],Table4[[#This Row],[Pattern w/out Hyperlink]])</f>
        <v>Wayside</v>
      </c>
      <c r="C1017" s="39">
        <f t="shared" si="15"/>
        <v>9</v>
      </c>
      <c r="D1017" s="39" t="s">
        <v>27</v>
      </c>
      <c r="E1017" s="39" t="s">
        <v>1467</v>
      </c>
      <c r="F1017" s="16">
        <v>101.5</v>
      </c>
      <c r="G1017" s="16"/>
      <c r="H1017" s="14" t="s">
        <v>7708</v>
      </c>
      <c r="I1017" s="39" t="s">
        <v>0</v>
      </c>
      <c r="J1017" s="39" t="s">
        <v>3465</v>
      </c>
    </row>
    <row r="1018" spans="1:10" ht="28.5" x14ac:dyDescent="0.25">
      <c r="A1018" s="8" t="s">
        <v>3952</v>
      </c>
      <c r="B1018" s="42" t="str">
        <f>HYPERLINK(Table4[[#This Row],[Link]],Table4[[#This Row],[Pattern w/out Hyperlink]])</f>
        <v>Whisp</v>
      </c>
      <c r="C1018" s="39">
        <f t="shared" si="15"/>
        <v>9</v>
      </c>
      <c r="D1018" s="39" t="s">
        <v>28</v>
      </c>
      <c r="E1018" s="39" t="s">
        <v>1467</v>
      </c>
      <c r="F1018" s="16">
        <f>Table4[[#This Row],[USD Pricing]]*Exchange!$A$1</f>
        <v>98</v>
      </c>
      <c r="G1018" s="16">
        <v>70</v>
      </c>
      <c r="H1018" s="8" t="s">
        <v>6632</v>
      </c>
      <c r="I1018" s="39" t="s">
        <v>0</v>
      </c>
      <c r="J1018" s="40" t="s">
        <v>3951</v>
      </c>
    </row>
    <row r="1019" spans="1:10" x14ac:dyDescent="0.25">
      <c r="A1019" s="8" t="s">
        <v>4338</v>
      </c>
      <c r="B1019" s="42" t="str">
        <f>HYPERLINK(Table4[[#This Row],[Link]],Table4[[#This Row],[Pattern w/out Hyperlink]])</f>
        <v>Apt</v>
      </c>
      <c r="C1019" s="39">
        <f t="shared" si="15"/>
        <v>10</v>
      </c>
      <c r="D1019" s="39" t="s">
        <v>23</v>
      </c>
      <c r="E1019" s="39" t="s">
        <v>1467</v>
      </c>
      <c r="F1019" s="16">
        <v>111.5</v>
      </c>
      <c r="G1019" s="16"/>
      <c r="H1019" s="14" t="s">
        <v>4339</v>
      </c>
      <c r="I1019" s="39" t="s">
        <v>1598</v>
      </c>
      <c r="J1019" s="39" t="s">
        <v>6205</v>
      </c>
    </row>
    <row r="1020" spans="1:10" x14ac:dyDescent="0.25">
      <c r="A1020" s="8" t="s">
        <v>79</v>
      </c>
      <c r="B1020" s="42" t="str">
        <f>HYPERLINK(Table4[[#This Row],[Link]],Table4[[#This Row],[Pattern w/out Hyperlink]])</f>
        <v>Balance</v>
      </c>
      <c r="C1020" s="39">
        <f t="shared" si="15"/>
        <v>10</v>
      </c>
      <c r="D1020" s="39" t="s">
        <v>21</v>
      </c>
      <c r="E1020" s="39" t="s">
        <v>1467</v>
      </c>
      <c r="F1020" s="16">
        <v>111</v>
      </c>
      <c r="G1020" s="16"/>
      <c r="H1020" s="14" t="s">
        <v>4715</v>
      </c>
      <c r="I1020" s="39" t="s">
        <v>0</v>
      </c>
      <c r="J1020" s="39" t="s">
        <v>3464</v>
      </c>
    </row>
    <row r="1021" spans="1:10" x14ac:dyDescent="0.25">
      <c r="A1021" s="8" t="s">
        <v>7293</v>
      </c>
      <c r="B1021" s="42" t="str">
        <f>HYPERLINK(Table4[[#This Row],[Link]],Table4[[#This Row],[Pattern w/out Hyperlink]])</f>
        <v>Bouquet Print</v>
      </c>
      <c r="C1021" s="39">
        <f t="shared" si="15"/>
        <v>10</v>
      </c>
      <c r="D1021" s="39" t="s">
        <v>2494</v>
      </c>
      <c r="E1021" s="39" t="s">
        <v>1467</v>
      </c>
      <c r="F1021" s="16">
        <f>Table4[[#This Row],[USD Pricing]]*Exchange!$A$1</f>
        <v>113.91799999999999</v>
      </c>
      <c r="G1021" s="16">
        <v>81.37</v>
      </c>
      <c r="H1021" s="14" t="s">
        <v>7294</v>
      </c>
      <c r="I1021" s="39" t="s">
        <v>0</v>
      </c>
      <c r="J1021" s="39" t="s">
        <v>7295</v>
      </c>
    </row>
    <row r="1022" spans="1:10" x14ac:dyDescent="0.25">
      <c r="A1022" s="8" t="s">
        <v>7511</v>
      </c>
      <c r="B1022" s="42" t="str">
        <f>HYPERLINK(Table4[[#This Row],[Link]],Table4[[#This Row],[Pattern w/out Hyperlink]])</f>
        <v>Camellia</v>
      </c>
      <c r="C1022" s="39">
        <f t="shared" si="15"/>
        <v>10</v>
      </c>
      <c r="D1022" s="39" t="s">
        <v>21</v>
      </c>
      <c r="E1022" s="39" t="s">
        <v>1467</v>
      </c>
      <c r="F1022" s="16">
        <v>111</v>
      </c>
      <c r="G1022" s="16"/>
      <c r="H1022" s="14" t="s">
        <v>7512</v>
      </c>
      <c r="I1022" s="39" t="s">
        <v>0</v>
      </c>
      <c r="J1022" s="39" t="s">
        <v>3464</v>
      </c>
    </row>
    <row r="1023" spans="1:10" x14ac:dyDescent="0.25">
      <c r="A1023" s="8" t="s">
        <v>206</v>
      </c>
      <c r="B1023" s="42" t="str">
        <f>HYPERLINK(Table4[[#This Row],[Link]],Table4[[#This Row],[Pattern w/out Hyperlink]])</f>
        <v>Connect</v>
      </c>
      <c r="C1023" s="39">
        <f t="shared" si="15"/>
        <v>10</v>
      </c>
      <c r="D1023" s="39" t="s">
        <v>21</v>
      </c>
      <c r="E1023" s="39" t="s">
        <v>1467</v>
      </c>
      <c r="F1023" s="16">
        <v>111</v>
      </c>
      <c r="G1023" s="16"/>
      <c r="H1023" s="14" t="s">
        <v>4773</v>
      </c>
      <c r="I1023" s="39" t="s">
        <v>0</v>
      </c>
      <c r="J1023" s="39" t="s">
        <v>3464</v>
      </c>
    </row>
    <row r="1024" spans="1:10" x14ac:dyDescent="0.25">
      <c r="A1024" s="8" t="s">
        <v>7526</v>
      </c>
      <c r="B1024" s="42" t="str">
        <f>HYPERLINK(Table4[[#This Row],[Link]],Table4[[#This Row],[Pattern w/out Hyperlink]])</f>
        <v>Dogwood</v>
      </c>
      <c r="C1024" s="39">
        <f t="shared" si="15"/>
        <v>10</v>
      </c>
      <c r="D1024" s="39" t="s">
        <v>21</v>
      </c>
      <c r="E1024" s="39" t="s">
        <v>1467</v>
      </c>
      <c r="F1024" s="16">
        <v>111</v>
      </c>
      <c r="G1024" s="16"/>
      <c r="H1024" s="14" t="s">
        <v>7527</v>
      </c>
      <c r="I1024" s="39" t="s">
        <v>0</v>
      </c>
      <c r="J1024" s="39" t="s">
        <v>3464</v>
      </c>
    </row>
    <row r="1025" spans="1:10" x14ac:dyDescent="0.25">
      <c r="A1025" s="8" t="s">
        <v>8095</v>
      </c>
      <c r="B1025" s="42" t="str">
        <f>HYPERLINK(Table4[[#This Row],[Link]],Table4[[#This Row],[Pattern w/out Hyperlink]])</f>
        <v>Drape by Konstantin Grcic</v>
      </c>
      <c r="C1025" s="39">
        <f t="shared" si="15"/>
        <v>10</v>
      </c>
      <c r="D1025" s="39" t="s">
        <v>23</v>
      </c>
      <c r="E1025" s="39" t="s">
        <v>1467</v>
      </c>
      <c r="F1025" s="16">
        <v>112.75</v>
      </c>
      <c r="G1025" s="16"/>
      <c r="H1025" s="14" t="s">
        <v>1385</v>
      </c>
      <c r="I1025" s="39" t="s">
        <v>0</v>
      </c>
      <c r="J1025" s="40" t="s">
        <v>3477</v>
      </c>
    </row>
    <row r="1026" spans="1:10" ht="28.5" x14ac:dyDescent="0.25">
      <c r="A1026" s="8" t="s">
        <v>2535</v>
      </c>
      <c r="B1026" s="42" t="str">
        <f>HYPERLINK(Table4[[#This Row],[Link]],Table4[[#This Row],[Pattern w/out Hyperlink]])</f>
        <v>Dune</v>
      </c>
      <c r="C1026" s="39">
        <f t="shared" ref="C1026:C1089" si="16">IF(F1026&lt;=$L$1,$K$1,IF(AND(F1026&gt;=$L$2,F1026&lt;=$M$2),$K$2,IF(AND(F1026&gt;=$L$3,F1026&lt;=$M$3),$K$3,IF(AND(F1026&gt;=$L$4,F1026&lt;=$M$4),$K$4,IF(AND(F1026&gt;=$L$5,F1026&lt;=$M$5),$K$5,IF(AND(F1026&gt;=$L$6,F1026&lt;=$M$6),$K$6,IF(AND(F1026&gt;=$L$7,F1026&lt;=$M$7),$K$7,IF(AND(F1026&gt;=$L$8,F1026&lt;=$M$8),$K$8,IF(AND(F1026&gt;$L$9,F1026&lt;=$M$9),$K$9,IF(AND(F1026&gt;=$L$10,F1026&lt;=$M$10),$K$10,IF(AND(F1026&gt;=$L$11,F1026&lt;=$M$11),$K$11,IF(AND(F1026&gt;=$L$12,F1026&lt;=$M$12),$K$12,IF(AND(F1026&gt;=$L$13,F1026&lt;=$M$13),$K$13,IF(AND(F1026&gt;=$L$14,F1026&lt;=$M$14),$K$14,IF(AND(F1026&gt;=$L$15,F1026&lt;=$M$15),$K$15,IF(AND(F1026&gt;=$L$16,F1026&lt;=$M$16),$K$16,IF(AND(F1026&gt;=$L$17,F1026&lt;=$M$17),$K$17,IF(AND(F1026&gt;=$L$18,F1026&lt;=$M$18),$K$18,IF(AND(F1026&gt;=$K$19,F1026&gt;=$L$19),$M$19,IF(AND(F1026&gt;=$L$19,F1026&lt;=$M$19),$K$19,IF(AND(F1026&gt;=$L$20,F1026&lt;=$M$20),$K$20,IF(AND(F1026&gt;=$L$21,F1026&lt;=$M$21),$K$21,IF(AND(F1026&gt;=$L$22,F1026&lt;=$M$22),$K$22,IF(AND(F1026&gt;=$L$23,F1026&lt;=$M$23),$K$23,IF(AND(F1026&gt;=$L$24,F1026&lt;=$M$24),$K$24,IF(AND(F1026&gt;=$L$25,F1026&lt;=$M$25),$K$25,IF(AND(F1026&gt;=$L$26,F1026&lt;=$M$26),$K$26,IF(AND(F1026&gt;=$L$27,F1026&lt;=$M$27),$K$27,IF(AND(F1026&gt;=$L$28,F1026&lt;=$M$28),$K$28,IF(AND(F1026&gt;=$L$29,F1026&lt;=$M$29),$K$29))))))))))))))))))))))))))))))</f>
        <v>10</v>
      </c>
      <c r="D1026" s="39" t="s">
        <v>2494</v>
      </c>
      <c r="E1026" s="39" t="s">
        <v>1467</v>
      </c>
      <c r="F1026" s="16">
        <f>Table4[[#This Row],[USD Pricing]]*Exchange!$A$1</f>
        <v>111.03399999999999</v>
      </c>
      <c r="G1026" s="16">
        <v>79.31</v>
      </c>
      <c r="H1026" s="14" t="s">
        <v>2536</v>
      </c>
      <c r="I1026" s="39" t="s">
        <v>0</v>
      </c>
      <c r="J1026" s="40" t="s">
        <v>4171</v>
      </c>
    </row>
    <row r="1027" spans="1:10" x14ac:dyDescent="0.25">
      <c r="A1027" s="8" t="s">
        <v>7296</v>
      </c>
      <c r="B1027" s="42" t="str">
        <f>HYPERLINK(Table4[[#This Row],[Link]],Table4[[#This Row],[Pattern w/out Hyperlink]])</f>
        <v>Elysees Print</v>
      </c>
      <c r="C1027" s="39">
        <f t="shared" si="16"/>
        <v>10</v>
      </c>
      <c r="D1027" s="39" t="s">
        <v>2494</v>
      </c>
      <c r="E1027" s="39" t="s">
        <v>1467</v>
      </c>
      <c r="F1027" s="16">
        <f>Table4[[#This Row],[USD Pricing]]*Exchange!$A$1</f>
        <v>113.91799999999999</v>
      </c>
      <c r="G1027" s="16">
        <v>81.37</v>
      </c>
      <c r="H1027" s="14" t="s">
        <v>7297</v>
      </c>
      <c r="I1027" s="39" t="s">
        <v>0</v>
      </c>
      <c r="J1027" s="39" t="s">
        <v>7295</v>
      </c>
    </row>
    <row r="1028" spans="1:10" x14ac:dyDescent="0.25">
      <c r="A1028" s="8" t="s">
        <v>5082</v>
      </c>
      <c r="B1028" s="42" t="str">
        <f>HYPERLINK(Table4[[#This Row],[Link]],Table4[[#This Row],[Pattern w/out Hyperlink]])</f>
        <v>Fiddlesticks</v>
      </c>
      <c r="C1028" s="39">
        <f t="shared" si="16"/>
        <v>10</v>
      </c>
      <c r="D1028" s="39" t="s">
        <v>22</v>
      </c>
      <c r="E1028" s="39" t="s">
        <v>1467</v>
      </c>
      <c r="F1028" s="16">
        <f>Table4[[#This Row],[USD Pricing]]*Exchange!$A$1</f>
        <v>109.13</v>
      </c>
      <c r="G1028" s="16">
        <v>77.95</v>
      </c>
      <c r="H1028" s="14" t="s">
        <v>5083</v>
      </c>
      <c r="I1028" s="39" t="s">
        <v>0</v>
      </c>
      <c r="J1028" s="40" t="s">
        <v>3467</v>
      </c>
    </row>
    <row r="1029" spans="1:10" x14ac:dyDescent="0.25">
      <c r="A1029" s="8" t="s">
        <v>350</v>
      </c>
      <c r="B1029" s="42" t="str">
        <f>HYPERLINK(Table4[[#This Row],[Link]],Table4[[#This Row],[Pattern w/out Hyperlink]])</f>
        <v>Flare</v>
      </c>
      <c r="C1029" s="39">
        <f t="shared" si="16"/>
        <v>10</v>
      </c>
      <c r="D1029" s="39" t="s">
        <v>22</v>
      </c>
      <c r="E1029" s="39" t="s">
        <v>1467</v>
      </c>
      <c r="F1029" s="16">
        <f>Table4[[#This Row],[USD Pricing]]*Exchange!$A$1</f>
        <v>109.13</v>
      </c>
      <c r="G1029" s="16">
        <v>77.95</v>
      </c>
      <c r="H1029" s="14" t="s">
        <v>5084</v>
      </c>
      <c r="I1029" s="39" t="s">
        <v>0</v>
      </c>
      <c r="J1029" s="40" t="s">
        <v>3467</v>
      </c>
    </row>
    <row r="1030" spans="1:10" x14ac:dyDescent="0.25">
      <c r="A1030" s="8" t="s">
        <v>7794</v>
      </c>
      <c r="B1030" s="42" t="str">
        <f>HYPERLINK(Table4[[#This Row],[Link]],Table4[[#This Row],[Pattern w/out Hyperlink]])</f>
        <v>Fold by Konstantin Grcic</v>
      </c>
      <c r="C1030" s="39">
        <f t="shared" si="16"/>
        <v>10</v>
      </c>
      <c r="D1030" s="39" t="s">
        <v>23</v>
      </c>
      <c r="E1030" s="39" t="s">
        <v>1467</v>
      </c>
      <c r="F1030" s="16">
        <v>112.75</v>
      </c>
      <c r="G1030" s="16"/>
      <c r="H1030" s="14" t="s">
        <v>1435</v>
      </c>
      <c r="I1030" s="39" t="s">
        <v>0</v>
      </c>
      <c r="J1030" s="40" t="s">
        <v>3465</v>
      </c>
    </row>
    <row r="1031" spans="1:10" x14ac:dyDescent="0.25">
      <c r="A1031" s="8" t="s">
        <v>376</v>
      </c>
      <c r="B1031" s="42" t="str">
        <f>HYPERLINK(Table4[[#This Row],[Link]],Table4[[#This Row],[Pattern w/out Hyperlink]])</f>
        <v>Fragment</v>
      </c>
      <c r="C1031" s="39">
        <f t="shared" si="16"/>
        <v>10</v>
      </c>
      <c r="D1031" s="39" t="s">
        <v>26</v>
      </c>
      <c r="E1031" s="39" t="s">
        <v>1467</v>
      </c>
      <c r="F1031" s="16">
        <v>114.75</v>
      </c>
      <c r="G1031" s="16"/>
      <c r="H1031" s="14" t="s">
        <v>2836</v>
      </c>
      <c r="I1031" s="39" t="s">
        <v>0</v>
      </c>
      <c r="J1031" s="40" t="s">
        <v>3465</v>
      </c>
    </row>
    <row r="1032" spans="1:10" x14ac:dyDescent="0.25">
      <c r="A1032" s="8" t="s">
        <v>7833</v>
      </c>
      <c r="B1032" s="42" t="str">
        <f>HYPERLINK(Table4[[#This Row],[Link]],Table4[[#This Row],[Pattern w/out Hyperlink]])</f>
        <v>Hanabi</v>
      </c>
      <c r="C1032" s="39">
        <f t="shared" si="16"/>
        <v>10</v>
      </c>
      <c r="D1032" s="39" t="s">
        <v>3628</v>
      </c>
      <c r="E1032" s="39" t="s">
        <v>1467</v>
      </c>
      <c r="F1032" s="16">
        <f>Table4[[#This Row],[USD Pricing]]*Exchange!$A$1</f>
        <v>109.19999999999999</v>
      </c>
      <c r="G1032" s="16">
        <v>78</v>
      </c>
      <c r="H1032" s="14" t="s">
        <v>7834</v>
      </c>
      <c r="I1032" s="39" t="s">
        <v>0</v>
      </c>
      <c r="J1032" s="39" t="s">
        <v>3464</v>
      </c>
    </row>
    <row r="1033" spans="1:10" x14ac:dyDescent="0.25">
      <c r="A1033" s="8" t="s">
        <v>4830</v>
      </c>
      <c r="B1033" s="42" t="str">
        <f>HYPERLINK(Table4[[#This Row],[Link]],Table4[[#This Row],[Pattern w/out Hyperlink]])</f>
        <v>Happy</v>
      </c>
      <c r="C1033" s="39">
        <f t="shared" si="16"/>
        <v>10</v>
      </c>
      <c r="D1033" s="39" t="s">
        <v>21</v>
      </c>
      <c r="E1033" s="39" t="s">
        <v>1467</v>
      </c>
      <c r="F1033" s="16">
        <v>113</v>
      </c>
      <c r="G1033" s="16"/>
      <c r="H1033" s="14" t="s">
        <v>4831</v>
      </c>
      <c r="I1033" s="39" t="s">
        <v>1598</v>
      </c>
      <c r="J1033" s="40" t="s">
        <v>3471</v>
      </c>
    </row>
    <row r="1034" spans="1:10" x14ac:dyDescent="0.25">
      <c r="A1034" s="8" t="s">
        <v>4836</v>
      </c>
      <c r="B1034" s="42" t="str">
        <f>HYPERLINK(Table4[[#This Row],[Link]],Table4[[#This Row],[Pattern w/out Hyperlink]])</f>
        <v>Healthy</v>
      </c>
      <c r="C1034" s="39">
        <f t="shared" si="16"/>
        <v>10</v>
      </c>
      <c r="D1034" s="39" t="s">
        <v>21</v>
      </c>
      <c r="E1034" s="39" t="s">
        <v>1467</v>
      </c>
      <c r="F1034" s="16">
        <v>113</v>
      </c>
      <c r="G1034" s="16"/>
      <c r="H1034" s="14" t="s">
        <v>4837</v>
      </c>
      <c r="I1034" s="39" t="s">
        <v>1598</v>
      </c>
      <c r="J1034" s="40" t="s">
        <v>3471</v>
      </c>
    </row>
    <row r="1035" spans="1:10" x14ac:dyDescent="0.25">
      <c r="A1035" s="8" t="s">
        <v>466</v>
      </c>
      <c r="B1035" s="46" t="str">
        <f>HYPERLINK(Table4[[#This Row],[Link]],Table4[[#This Row],[Pattern w/out Hyperlink]])</f>
        <v>Imprint</v>
      </c>
      <c r="C1035" s="39">
        <f t="shared" si="16"/>
        <v>10</v>
      </c>
      <c r="D1035" s="39" t="s">
        <v>27</v>
      </c>
      <c r="E1035" s="39" t="s">
        <v>1467</v>
      </c>
      <c r="F1035" s="16">
        <v>105.25</v>
      </c>
      <c r="G1035" s="16"/>
      <c r="H1035" s="15" t="s">
        <v>2980</v>
      </c>
      <c r="I1035" s="39" t="s">
        <v>0</v>
      </c>
      <c r="J1035" s="40" t="s">
        <v>3465</v>
      </c>
    </row>
    <row r="1036" spans="1:10" x14ac:dyDescent="0.25">
      <c r="A1036" s="8" t="s">
        <v>4850</v>
      </c>
      <c r="B1036" s="42" t="str">
        <f>HYPERLINK(Table4[[#This Row],[Link]],Table4[[#This Row],[Pattern w/out Hyperlink]])</f>
        <v>Inner Circle</v>
      </c>
      <c r="C1036" s="39">
        <f t="shared" si="16"/>
        <v>10</v>
      </c>
      <c r="D1036" s="39" t="s">
        <v>21</v>
      </c>
      <c r="E1036" s="39" t="s">
        <v>1467</v>
      </c>
      <c r="F1036" s="16">
        <v>111</v>
      </c>
      <c r="G1036" s="16"/>
      <c r="H1036" s="14" t="s">
        <v>4851</v>
      </c>
      <c r="I1036" s="39" t="s">
        <v>0</v>
      </c>
      <c r="J1036" s="39" t="s">
        <v>3464</v>
      </c>
    </row>
    <row r="1037" spans="1:10" x14ac:dyDescent="0.25">
      <c r="A1037" s="8" t="s">
        <v>4891</v>
      </c>
      <c r="B1037" s="42" t="str">
        <f>HYPERLINK(Table4[[#This Row],[Link]],Table4[[#This Row],[Pattern w/out Hyperlink]])</f>
        <v>Manifest</v>
      </c>
      <c r="C1037" s="39">
        <f t="shared" si="16"/>
        <v>10</v>
      </c>
      <c r="D1037" s="39" t="s">
        <v>21</v>
      </c>
      <c r="E1037" s="39" t="s">
        <v>1467</v>
      </c>
      <c r="F1037" s="16">
        <v>111</v>
      </c>
      <c r="G1037" s="16"/>
      <c r="H1037" s="14" t="s">
        <v>4892</v>
      </c>
      <c r="I1037" s="39" t="s">
        <v>0</v>
      </c>
      <c r="J1037" s="39" t="s">
        <v>3464</v>
      </c>
    </row>
    <row r="1038" spans="1:10" x14ac:dyDescent="0.25">
      <c r="A1038" s="8" t="s">
        <v>2584</v>
      </c>
      <c r="B1038" s="42" t="str">
        <f>HYPERLINK(Table4[[#This Row],[Link]],Table4[[#This Row],[Pattern w/out Hyperlink]])</f>
        <v>Moto</v>
      </c>
      <c r="C1038" s="39">
        <f t="shared" si="16"/>
        <v>10</v>
      </c>
      <c r="D1038" s="39" t="s">
        <v>2494</v>
      </c>
      <c r="E1038" s="39" t="s">
        <v>1467</v>
      </c>
      <c r="F1038" s="16">
        <f>Table4[[#This Row],[USD Pricing]]*Exchange!$A$1</f>
        <v>109.592</v>
      </c>
      <c r="G1038" s="16">
        <v>78.28</v>
      </c>
      <c r="H1038" s="14" t="s">
        <v>2585</v>
      </c>
      <c r="I1038" s="39" t="s">
        <v>5090</v>
      </c>
      <c r="J1038" s="40" t="s">
        <v>3465</v>
      </c>
    </row>
    <row r="1039" spans="1:10" x14ac:dyDescent="0.25">
      <c r="A1039" s="8" t="s">
        <v>8346</v>
      </c>
      <c r="B1039" s="42" t="str">
        <f>HYPERLINK(Table4[[#This Row],[Link]],Table4[[#This Row],[Pattern w/out Hyperlink]])</f>
        <v>Off the Grid</v>
      </c>
      <c r="C1039" s="39">
        <f t="shared" si="16"/>
        <v>10</v>
      </c>
      <c r="D1039" s="39" t="s">
        <v>2668</v>
      </c>
      <c r="E1039" s="39" t="s">
        <v>1467</v>
      </c>
      <c r="F1039" s="16">
        <v>105.75</v>
      </c>
      <c r="G1039" s="16"/>
      <c r="H1039" s="14" t="s">
        <v>8347</v>
      </c>
      <c r="I1039" s="39" t="s">
        <v>0</v>
      </c>
      <c r="J1039" s="39" t="s">
        <v>7791</v>
      </c>
    </row>
    <row r="1040" spans="1:10" ht="28.5" x14ac:dyDescent="0.25">
      <c r="A1040" s="8" t="s">
        <v>2627</v>
      </c>
      <c r="B1040" s="42" t="str">
        <f>HYPERLINK(Table4[[#This Row],[Link]],Table4[[#This Row],[Pattern w/out Hyperlink]])</f>
        <v>Shoreline</v>
      </c>
      <c r="C1040" s="39">
        <f t="shared" si="16"/>
        <v>10</v>
      </c>
      <c r="D1040" s="39" t="s">
        <v>2494</v>
      </c>
      <c r="E1040" s="39" t="s">
        <v>1467</v>
      </c>
      <c r="F1040" s="16">
        <f>Table4[[#This Row],[USD Pricing]]*Exchange!$A$1</f>
        <v>112.476</v>
      </c>
      <c r="G1040" s="16">
        <v>80.34</v>
      </c>
      <c r="H1040" s="14" t="s">
        <v>2628</v>
      </c>
      <c r="I1040" s="39" t="s">
        <v>5090</v>
      </c>
      <c r="J1040" s="40" t="s">
        <v>4203</v>
      </c>
    </row>
    <row r="1041" spans="1:10" x14ac:dyDescent="0.25">
      <c r="A1041" s="8" t="s">
        <v>848</v>
      </c>
      <c r="B1041" s="42" t="str">
        <f>HYPERLINK(Table4[[#This Row],[Link]],Table4[[#This Row],[Pattern w/out Hyperlink]])</f>
        <v>Silica</v>
      </c>
      <c r="C1041" s="39">
        <f t="shared" si="16"/>
        <v>10</v>
      </c>
      <c r="D1041" s="39" t="s">
        <v>28</v>
      </c>
      <c r="E1041" s="39" t="s">
        <v>1467</v>
      </c>
      <c r="F1041" s="16">
        <f>Table4[[#This Row],[USD Pricing]]*Exchange!$A$1</f>
        <v>107.1</v>
      </c>
      <c r="G1041" s="16">
        <v>76.5</v>
      </c>
      <c r="H1041" s="8" t="s">
        <v>6576</v>
      </c>
      <c r="I1041" s="39" t="s">
        <v>1598</v>
      </c>
      <c r="J1041" s="40" t="s">
        <v>3464</v>
      </c>
    </row>
    <row r="1042" spans="1:10" x14ac:dyDescent="0.25">
      <c r="A1042" s="8" t="s">
        <v>860</v>
      </c>
      <c r="B1042" s="42" t="str">
        <f>HYPERLINK(Table4[[#This Row],[Link]],Table4[[#This Row],[Pattern w/out Hyperlink]])</f>
        <v>Silica Etch</v>
      </c>
      <c r="C1042" s="39">
        <f t="shared" si="16"/>
        <v>10</v>
      </c>
      <c r="D1042" s="39" t="s">
        <v>28</v>
      </c>
      <c r="E1042" s="39" t="s">
        <v>1467</v>
      </c>
      <c r="F1042" s="16">
        <f>Table4[[#This Row],[USD Pricing]]*Exchange!$A$1</f>
        <v>109.19999999999999</v>
      </c>
      <c r="G1042" s="16">
        <v>78</v>
      </c>
      <c r="H1042" s="8" t="s">
        <v>6592</v>
      </c>
      <c r="I1042" s="39" t="s">
        <v>1598</v>
      </c>
      <c r="J1042" s="40" t="s">
        <v>3464</v>
      </c>
    </row>
    <row r="1043" spans="1:10" x14ac:dyDescent="0.25">
      <c r="A1043" s="8" t="s">
        <v>870</v>
      </c>
      <c r="B1043" s="42" t="str">
        <f>HYPERLINK(Table4[[#This Row],[Link]],Table4[[#This Row],[Pattern w/out Hyperlink]])</f>
        <v>Silica Leather</v>
      </c>
      <c r="C1043" s="39">
        <f t="shared" si="16"/>
        <v>10</v>
      </c>
      <c r="D1043" s="39" t="s">
        <v>28</v>
      </c>
      <c r="E1043" s="39" t="s">
        <v>1467</v>
      </c>
      <c r="F1043" s="16">
        <f>Table4[[#This Row],[USD Pricing]]*Exchange!$A$1</f>
        <v>110.6</v>
      </c>
      <c r="G1043" s="16">
        <v>79</v>
      </c>
      <c r="H1043" s="8" t="s">
        <v>6603</v>
      </c>
      <c r="I1043" s="39" t="s">
        <v>1598</v>
      </c>
      <c r="J1043" s="40" t="s">
        <v>3464</v>
      </c>
    </row>
    <row r="1044" spans="1:10" x14ac:dyDescent="0.25">
      <c r="A1044" s="8" t="s">
        <v>880</v>
      </c>
      <c r="B1044" s="42" t="str">
        <f>HYPERLINK(Table4[[#This Row],[Link]],Table4[[#This Row],[Pattern w/out Hyperlink]])</f>
        <v>Silica Tech</v>
      </c>
      <c r="C1044" s="39">
        <f t="shared" si="16"/>
        <v>10</v>
      </c>
      <c r="D1044" s="39" t="s">
        <v>28</v>
      </c>
      <c r="E1044" s="39" t="s">
        <v>1467</v>
      </c>
      <c r="F1044" s="16">
        <f>Table4[[#This Row],[USD Pricing]]*Exchange!$A$1</f>
        <v>109.19999999999999</v>
      </c>
      <c r="G1044" s="16">
        <v>78</v>
      </c>
      <c r="H1044" s="8" t="s">
        <v>6615</v>
      </c>
      <c r="I1044" s="39" t="s">
        <v>1598</v>
      </c>
      <c r="J1044" s="40" t="s">
        <v>3464</v>
      </c>
    </row>
    <row r="1045" spans="1:10" x14ac:dyDescent="0.25">
      <c r="A1045" s="8" t="s">
        <v>883</v>
      </c>
      <c r="B1045" s="42" t="str">
        <f>HYPERLINK(Table4[[#This Row],[Link]],Table4[[#This Row],[Pattern w/out Hyperlink]])</f>
        <v>Silica Triad</v>
      </c>
      <c r="C1045" s="39">
        <f t="shared" si="16"/>
        <v>10</v>
      </c>
      <c r="D1045" s="39" t="s">
        <v>28</v>
      </c>
      <c r="E1045" s="39" t="s">
        <v>1467</v>
      </c>
      <c r="F1045" s="16">
        <f>Table4[[#This Row],[USD Pricing]]*Exchange!$A$1</f>
        <v>110.6</v>
      </c>
      <c r="G1045" s="16">
        <v>79</v>
      </c>
      <c r="H1045" s="8" t="s">
        <v>6618</v>
      </c>
      <c r="I1045" s="39" t="s">
        <v>1598</v>
      </c>
      <c r="J1045" s="40" t="s">
        <v>3464</v>
      </c>
    </row>
    <row r="1046" spans="1:10" x14ac:dyDescent="0.25">
      <c r="A1046" s="8" t="s">
        <v>886</v>
      </c>
      <c r="B1046" s="46" t="str">
        <f>HYPERLINK(Table4[[#This Row],[Link]],Table4[[#This Row],[Pattern w/out Hyperlink]])</f>
        <v>Silicone Element</v>
      </c>
      <c r="C1046" s="39">
        <f t="shared" si="16"/>
        <v>10</v>
      </c>
      <c r="D1046" s="39" t="s">
        <v>27</v>
      </c>
      <c r="E1046" s="39" t="s">
        <v>1467</v>
      </c>
      <c r="F1046" s="16">
        <v>105.25</v>
      </c>
      <c r="G1046" s="16"/>
      <c r="H1046" s="15" t="s">
        <v>1377</v>
      </c>
      <c r="I1046" s="39" t="s">
        <v>1598</v>
      </c>
      <c r="J1046" s="40" t="s">
        <v>3464</v>
      </c>
    </row>
    <row r="1047" spans="1:10" x14ac:dyDescent="0.25">
      <c r="A1047" s="8" t="s">
        <v>6247</v>
      </c>
      <c r="B1047" s="46" t="str">
        <f>HYPERLINK(Table4[[#This Row],[Link]],Table4[[#This Row],[Pattern w/out Hyperlink]])</f>
        <v>Silicone Level</v>
      </c>
      <c r="C1047" s="39">
        <f t="shared" si="16"/>
        <v>10</v>
      </c>
      <c r="D1047" s="39" t="s">
        <v>27</v>
      </c>
      <c r="E1047" s="39" t="s">
        <v>1467</v>
      </c>
      <c r="F1047" s="16">
        <v>105.25</v>
      </c>
      <c r="G1047" s="16"/>
      <c r="H1047" s="15" t="s">
        <v>6248</v>
      </c>
      <c r="I1047" s="39" t="s">
        <v>1598</v>
      </c>
      <c r="J1047" s="40" t="s">
        <v>3464</v>
      </c>
    </row>
    <row r="1048" spans="1:10" x14ac:dyDescent="0.25">
      <c r="A1048" s="8" t="s">
        <v>3060</v>
      </c>
      <c r="B1048" s="46" t="str">
        <f>HYPERLINK(Table4[[#This Row],[Link]],Table4[[#This Row],[Pattern w/out Hyperlink]])</f>
        <v>Silicone Nappa</v>
      </c>
      <c r="C1048" s="39">
        <f t="shared" si="16"/>
        <v>10</v>
      </c>
      <c r="D1048" s="39" t="s">
        <v>27</v>
      </c>
      <c r="E1048" s="39" t="s">
        <v>1467</v>
      </c>
      <c r="F1048" s="16">
        <v>107.75</v>
      </c>
      <c r="G1048" s="16"/>
      <c r="H1048" s="15" t="s">
        <v>3062</v>
      </c>
      <c r="I1048" s="39" t="s">
        <v>1598</v>
      </c>
      <c r="J1048" s="40" t="s">
        <v>3464</v>
      </c>
    </row>
    <row r="1049" spans="1:10" x14ac:dyDescent="0.25">
      <c r="A1049" s="8" t="s">
        <v>8406</v>
      </c>
      <c r="B1049" s="42" t="str">
        <f>HYPERLINK(Table4[[#This Row],[Link]],Table4[[#This Row],[Pattern w/out Hyperlink]])</f>
        <v>Smart</v>
      </c>
      <c r="C1049" s="39">
        <f t="shared" si="16"/>
        <v>10</v>
      </c>
      <c r="D1049" s="39" t="s">
        <v>2668</v>
      </c>
      <c r="E1049" s="39" t="s">
        <v>1467</v>
      </c>
      <c r="F1049" s="16">
        <v>110</v>
      </c>
      <c r="G1049" s="16"/>
      <c r="H1049" s="14" t="s">
        <v>8407</v>
      </c>
      <c r="I1049" s="39" t="s">
        <v>1598</v>
      </c>
      <c r="J1049" s="39" t="s">
        <v>3465</v>
      </c>
    </row>
    <row r="1050" spans="1:10" x14ac:dyDescent="0.25">
      <c r="A1050" s="8" t="s">
        <v>4982</v>
      </c>
      <c r="B1050" s="42" t="str">
        <f>HYPERLINK(Table4[[#This Row],[Link]],Table4[[#This Row],[Pattern w/out Hyperlink]])</f>
        <v>Soothe</v>
      </c>
      <c r="C1050" s="39">
        <f t="shared" si="16"/>
        <v>10</v>
      </c>
      <c r="D1050" s="39" t="s">
        <v>21</v>
      </c>
      <c r="E1050" s="39" t="s">
        <v>1467</v>
      </c>
      <c r="F1050" s="16">
        <v>111</v>
      </c>
      <c r="G1050" s="16"/>
      <c r="H1050" s="14" t="s">
        <v>4983</v>
      </c>
      <c r="I1050" s="39" t="s">
        <v>0</v>
      </c>
      <c r="J1050" s="39" t="s">
        <v>3464</v>
      </c>
    </row>
    <row r="1051" spans="1:10" x14ac:dyDescent="0.25">
      <c r="A1051" s="8" t="s">
        <v>7613</v>
      </c>
      <c r="B1051" s="42" t="str">
        <f>HYPERLINK(Table4[[#This Row],[Link]],Table4[[#This Row],[Pattern w/out Hyperlink]])</f>
        <v>Streamer</v>
      </c>
      <c r="C1051" s="39">
        <f t="shared" si="16"/>
        <v>10</v>
      </c>
      <c r="D1051" s="39" t="s">
        <v>21</v>
      </c>
      <c r="E1051" s="39" t="s">
        <v>1467</v>
      </c>
      <c r="F1051" s="16">
        <v>111</v>
      </c>
      <c r="G1051" s="16"/>
      <c r="H1051" s="14" t="s">
        <v>7614</v>
      </c>
      <c r="I1051" s="39" t="s">
        <v>0</v>
      </c>
      <c r="J1051" s="39" t="s">
        <v>3464</v>
      </c>
    </row>
    <row r="1052" spans="1:10" x14ac:dyDescent="0.25">
      <c r="A1052" s="8" t="s">
        <v>945</v>
      </c>
      <c r="B1052" s="42" t="str">
        <f>HYPERLINK(Table4[[#This Row],[Link]],Table4[[#This Row],[Pattern w/out Hyperlink]])</f>
        <v>Sudden</v>
      </c>
      <c r="C1052" s="39">
        <f t="shared" si="16"/>
        <v>10</v>
      </c>
      <c r="D1052" s="39" t="s">
        <v>23</v>
      </c>
      <c r="E1052" s="39" t="s">
        <v>1467</v>
      </c>
      <c r="F1052" s="16">
        <v>110</v>
      </c>
      <c r="G1052" s="16"/>
      <c r="H1052" s="14" t="s">
        <v>1450</v>
      </c>
      <c r="I1052" s="39" t="s">
        <v>1598</v>
      </c>
      <c r="J1052" s="40" t="s">
        <v>3465</v>
      </c>
    </row>
    <row r="1053" spans="1:10" x14ac:dyDescent="0.25">
      <c r="A1053" s="8" t="s">
        <v>3078</v>
      </c>
      <c r="B1053" s="46" t="str">
        <f>HYPERLINK(Table4[[#This Row],[Link]],Table4[[#This Row],[Pattern w/out Hyperlink]])</f>
        <v>Tailor</v>
      </c>
      <c r="C1053" s="39">
        <f t="shared" si="16"/>
        <v>10</v>
      </c>
      <c r="D1053" s="39" t="s">
        <v>27</v>
      </c>
      <c r="E1053" s="39" t="s">
        <v>1467</v>
      </c>
      <c r="F1053" s="16">
        <v>106.5</v>
      </c>
      <c r="G1053" s="16"/>
      <c r="H1053" s="15" t="s">
        <v>3079</v>
      </c>
      <c r="I1053" s="39" t="s">
        <v>5090</v>
      </c>
      <c r="J1053" s="40" t="s">
        <v>3465</v>
      </c>
    </row>
    <row r="1054" spans="1:10" x14ac:dyDescent="0.25">
      <c r="A1054" s="8" t="s">
        <v>7298</v>
      </c>
      <c r="B1054" s="42" t="str">
        <f>HYPERLINK(Table4[[#This Row],[Link]],Table4[[#This Row],[Pattern w/out Hyperlink]])</f>
        <v>Thimble Print</v>
      </c>
      <c r="C1054" s="39">
        <f t="shared" si="16"/>
        <v>10</v>
      </c>
      <c r="D1054" s="39" t="s">
        <v>2494</v>
      </c>
      <c r="E1054" s="39" t="s">
        <v>1467</v>
      </c>
      <c r="F1054" s="16">
        <f>Table4[[#This Row],[USD Pricing]]*Exchange!$A$1</f>
        <v>113.91799999999999</v>
      </c>
      <c r="G1054" s="16">
        <v>81.37</v>
      </c>
      <c r="H1054" s="14" t="s">
        <v>7299</v>
      </c>
      <c r="I1054" s="39" t="s">
        <v>0</v>
      </c>
      <c r="J1054" s="39" t="s">
        <v>7295</v>
      </c>
    </row>
    <row r="1055" spans="1:10" x14ac:dyDescent="0.25">
      <c r="A1055" s="8" t="s">
        <v>8461</v>
      </c>
      <c r="B1055" s="42" t="str">
        <f>HYPERLINK(Table4[[#This Row],[Link]],Table4[[#This Row],[Pattern w/out Hyperlink]])</f>
        <v>Whip</v>
      </c>
      <c r="C1055" s="39">
        <f t="shared" si="16"/>
        <v>10</v>
      </c>
      <c r="D1055" s="39" t="s">
        <v>2668</v>
      </c>
      <c r="E1055" s="39" t="s">
        <v>1467</v>
      </c>
      <c r="F1055" s="16">
        <v>111.5</v>
      </c>
      <c r="G1055" s="16"/>
      <c r="H1055" s="14" t="s">
        <v>8462</v>
      </c>
      <c r="I1055" s="39" t="s">
        <v>1598</v>
      </c>
      <c r="J1055" s="39" t="s">
        <v>3465</v>
      </c>
    </row>
    <row r="1056" spans="1:10" ht="28.5" x14ac:dyDescent="0.25">
      <c r="A1056" s="8" t="s">
        <v>1068</v>
      </c>
      <c r="B1056" s="42" t="str">
        <f>HYPERLINK(Table4[[#This Row],[Link]],Table4[[#This Row],[Pattern w/out Hyperlink]])</f>
        <v>Zest</v>
      </c>
      <c r="C1056" s="39">
        <f t="shared" si="16"/>
        <v>10</v>
      </c>
      <c r="D1056" s="39" t="s">
        <v>2494</v>
      </c>
      <c r="E1056" s="39" t="s">
        <v>1467</v>
      </c>
      <c r="F1056" s="16">
        <f>Table4[[#This Row],[USD Pricing]]*Exchange!$A$1</f>
        <v>108.14999999999999</v>
      </c>
      <c r="G1056" s="16">
        <v>77.25</v>
      </c>
      <c r="H1056" s="14" t="s">
        <v>2662</v>
      </c>
      <c r="I1056" s="39" t="s">
        <v>0</v>
      </c>
      <c r="J1056" s="40" t="s">
        <v>6204</v>
      </c>
    </row>
    <row r="1057" spans="1:10" ht="28.5" hidden="1" x14ac:dyDescent="0.25">
      <c r="A1057" s="8" t="s">
        <v>4060</v>
      </c>
      <c r="B1057" s="5" t="str">
        <f>HYPERLINK(Table4[[#This Row],[Link]],Table4[[#This Row],[Pattern w/out Hyperlink]])</f>
        <v>Alchemist</v>
      </c>
      <c r="C1057" s="14">
        <f t="shared" si="16"/>
        <v>11</v>
      </c>
      <c r="D1057" s="14" t="s">
        <v>98</v>
      </c>
      <c r="E1057" s="14" t="s">
        <v>1467</v>
      </c>
      <c r="F1057" s="16">
        <f>Table4[[#This Row],[USD Pricing]]*Exchange!$A$1</f>
        <v>118.99999999999999</v>
      </c>
      <c r="G1057" s="16">
        <v>85</v>
      </c>
      <c r="H1057" s="15" t="s">
        <v>4061</v>
      </c>
      <c r="I1057" s="14" t="s">
        <v>0</v>
      </c>
      <c r="J1057" s="20" t="s">
        <v>3481</v>
      </c>
    </row>
    <row r="1058" spans="1:10" ht="28.5" hidden="1" x14ac:dyDescent="0.25">
      <c r="A1058" s="8" t="s">
        <v>1920</v>
      </c>
      <c r="B1058" s="5" t="str">
        <f>HYPERLINK(Table4[[#This Row],[Link]],Table4[[#This Row],[Pattern w/out Hyperlink]])</f>
        <v>Aperitif</v>
      </c>
      <c r="C1058" s="14">
        <f t="shared" si="16"/>
        <v>11</v>
      </c>
      <c r="D1058" s="14" t="s">
        <v>98</v>
      </c>
      <c r="E1058" s="14" t="s">
        <v>1467</v>
      </c>
      <c r="F1058" s="16">
        <f>Table4[[#This Row],[USD Pricing]]*Exchange!$A$1</f>
        <v>118.99999999999999</v>
      </c>
      <c r="G1058" s="16">
        <v>85</v>
      </c>
      <c r="H1058" s="15" t="s">
        <v>1934</v>
      </c>
      <c r="I1058" s="14" t="s">
        <v>0</v>
      </c>
      <c r="J1058" s="20" t="s">
        <v>3481</v>
      </c>
    </row>
    <row r="1059" spans="1:10" ht="15" hidden="1" x14ac:dyDescent="0.25">
      <c r="A1059" s="8" t="s">
        <v>3504</v>
      </c>
      <c r="B1059" s="5" t="str">
        <f>HYPERLINK(Table4[[#This Row],[Link]],Table4[[#This Row],[Pattern w/out Hyperlink]])</f>
        <v>Atlas</v>
      </c>
      <c r="C1059" s="14">
        <f t="shared" si="16"/>
        <v>11</v>
      </c>
      <c r="D1059" s="14" t="s">
        <v>2668</v>
      </c>
      <c r="E1059" s="14" t="s">
        <v>1467</v>
      </c>
      <c r="F1059" s="16">
        <v>117</v>
      </c>
      <c r="G1059" s="16"/>
      <c r="H1059" s="14" t="s">
        <v>8150</v>
      </c>
      <c r="I1059" s="14" t="s">
        <v>1598</v>
      </c>
      <c r="J1059" s="14" t="s">
        <v>3465</v>
      </c>
    </row>
    <row r="1060" spans="1:10" ht="28.5" hidden="1" x14ac:dyDescent="0.25">
      <c r="A1060" s="8" t="s">
        <v>116</v>
      </c>
      <c r="B1060" s="5" t="str">
        <f>HYPERLINK(Table4[[#This Row],[Link]],Table4[[#This Row],[Pattern w/out Hyperlink]])</f>
        <v>Blur</v>
      </c>
      <c r="C1060" s="14">
        <f t="shared" si="16"/>
        <v>11</v>
      </c>
      <c r="D1060" s="14" t="s">
        <v>98</v>
      </c>
      <c r="E1060" s="14" t="s">
        <v>1467</v>
      </c>
      <c r="F1060" s="16">
        <f>Table4[[#This Row],[USD Pricing]]*Exchange!$A$1</f>
        <v>118.99999999999999</v>
      </c>
      <c r="G1060" s="16">
        <v>85</v>
      </c>
      <c r="H1060" s="15" t="s">
        <v>4062</v>
      </c>
      <c r="I1060" s="14" t="s">
        <v>0</v>
      </c>
      <c r="J1060" s="20" t="s">
        <v>3481</v>
      </c>
    </row>
    <row r="1061" spans="1:10" ht="28.5" hidden="1" x14ac:dyDescent="0.25">
      <c r="A1061" s="8" t="s">
        <v>2511</v>
      </c>
      <c r="B1061" s="5" t="str">
        <f>HYPERLINK(Table4[[#This Row],[Link]],Table4[[#This Row],[Pattern w/out Hyperlink]])</f>
        <v>Boomerang Print</v>
      </c>
      <c r="C1061" s="14">
        <f t="shared" si="16"/>
        <v>11</v>
      </c>
      <c r="D1061" s="14" t="s">
        <v>2494</v>
      </c>
      <c r="E1061" s="14" t="s">
        <v>1467</v>
      </c>
      <c r="F1061" s="16">
        <f>Table4[[#This Row],[USD Pricing]]*Exchange!$A$1</f>
        <v>118.24399999999999</v>
      </c>
      <c r="G1061" s="16">
        <v>84.46</v>
      </c>
      <c r="H1061" s="14" t="s">
        <v>2512</v>
      </c>
      <c r="I1061" s="14" t="s">
        <v>0</v>
      </c>
      <c r="J1061" s="20" t="s">
        <v>3476</v>
      </c>
    </row>
    <row r="1062" spans="1:10" ht="28.5" hidden="1" x14ac:dyDescent="0.25">
      <c r="A1062" s="8" t="s">
        <v>1921</v>
      </c>
      <c r="B1062" s="5" t="str">
        <f>HYPERLINK(Table4[[#This Row],[Link]],Table4[[#This Row],[Pattern w/out Hyperlink]])</f>
        <v>Bouquet</v>
      </c>
      <c r="C1062" s="14">
        <f t="shared" si="16"/>
        <v>11</v>
      </c>
      <c r="D1062" s="14" t="s">
        <v>98</v>
      </c>
      <c r="E1062" s="14" t="s">
        <v>1467</v>
      </c>
      <c r="F1062" s="16">
        <f>Table4[[#This Row],[USD Pricing]]*Exchange!$A$1</f>
        <v>118.99999999999999</v>
      </c>
      <c r="G1062" s="16">
        <v>85</v>
      </c>
      <c r="H1062" s="15" t="s">
        <v>1935</v>
      </c>
      <c r="I1062" s="14" t="s">
        <v>0</v>
      </c>
      <c r="J1062" s="20" t="s">
        <v>3481</v>
      </c>
    </row>
    <row r="1063" spans="1:10" ht="28.5" hidden="1" x14ac:dyDescent="0.25">
      <c r="A1063" s="8" t="s">
        <v>133</v>
      </c>
      <c r="B1063" s="5" t="str">
        <f>HYPERLINK(Table4[[#This Row],[Link]],Table4[[#This Row],[Pattern w/out Hyperlink]])</f>
        <v>Breeze</v>
      </c>
      <c r="C1063" s="14">
        <f t="shared" si="16"/>
        <v>11</v>
      </c>
      <c r="D1063" s="14" t="s">
        <v>98</v>
      </c>
      <c r="E1063" s="14" t="s">
        <v>1467</v>
      </c>
      <c r="F1063" s="16">
        <f>Table4[[#This Row],[USD Pricing]]*Exchange!$A$1</f>
        <v>118.99999999999999</v>
      </c>
      <c r="G1063" s="16">
        <v>85</v>
      </c>
      <c r="H1063" s="15" t="s">
        <v>1936</v>
      </c>
      <c r="I1063" s="14" t="s">
        <v>0</v>
      </c>
      <c r="J1063" s="20" t="s">
        <v>3481</v>
      </c>
    </row>
    <row r="1064" spans="1:10" ht="28.5" hidden="1" x14ac:dyDescent="0.25">
      <c r="A1064" s="8" t="s">
        <v>1530</v>
      </c>
      <c r="B1064" s="5" t="str">
        <f>HYPERLINK(Table4[[#This Row],[Link]],Table4[[#This Row],[Pattern w/out Hyperlink]])</f>
        <v>Canopy</v>
      </c>
      <c r="C1064" s="14">
        <f t="shared" si="16"/>
        <v>11</v>
      </c>
      <c r="D1064" s="14" t="s">
        <v>98</v>
      </c>
      <c r="E1064" s="14" t="s">
        <v>1467</v>
      </c>
      <c r="F1064" s="16">
        <f>Table4[[#This Row],[USD Pricing]]*Exchange!$A$1</f>
        <v>118.99999999999999</v>
      </c>
      <c r="G1064" s="16">
        <v>85</v>
      </c>
      <c r="H1064" s="15" t="s">
        <v>1937</v>
      </c>
      <c r="I1064" s="14" t="s">
        <v>0</v>
      </c>
      <c r="J1064" s="20" t="s">
        <v>3481</v>
      </c>
    </row>
    <row r="1065" spans="1:10" ht="28.5" hidden="1" x14ac:dyDescent="0.25">
      <c r="A1065" s="8" t="s">
        <v>175</v>
      </c>
      <c r="B1065" s="5" t="str">
        <f>HYPERLINK(Table4[[#This Row],[Link]],Table4[[#This Row],[Pattern w/out Hyperlink]])</f>
        <v>Champagne</v>
      </c>
      <c r="C1065" s="14">
        <f t="shared" si="16"/>
        <v>11</v>
      </c>
      <c r="D1065" s="14" t="s">
        <v>98</v>
      </c>
      <c r="E1065" s="14" t="s">
        <v>1467</v>
      </c>
      <c r="F1065" s="16">
        <f>Table4[[#This Row],[USD Pricing]]*Exchange!$A$1</f>
        <v>118.99999999999999</v>
      </c>
      <c r="G1065" s="16">
        <v>85</v>
      </c>
      <c r="H1065" s="15" t="s">
        <v>1938</v>
      </c>
      <c r="I1065" s="14" t="s">
        <v>0</v>
      </c>
      <c r="J1065" s="20" t="s">
        <v>3481</v>
      </c>
    </row>
    <row r="1066" spans="1:10" ht="15" hidden="1" x14ac:dyDescent="0.25">
      <c r="A1066" s="8" t="s">
        <v>177</v>
      </c>
      <c r="B1066" s="5" t="str">
        <f>HYPERLINK(Table4[[#This Row],[Link]],Table4[[#This Row],[Pattern w/out Hyperlink]])</f>
        <v>Chaos</v>
      </c>
      <c r="C1066" s="14">
        <f t="shared" si="16"/>
        <v>11</v>
      </c>
      <c r="D1066" s="14" t="s">
        <v>22</v>
      </c>
      <c r="E1066" s="14" t="s">
        <v>1467</v>
      </c>
      <c r="F1066" s="16">
        <f>Table4[[#This Row],[USD Pricing]]*Exchange!$A$1</f>
        <v>120.39999999999999</v>
      </c>
      <c r="G1066" s="16">
        <v>86</v>
      </c>
      <c r="H1066" s="14" t="s">
        <v>3149</v>
      </c>
      <c r="I1066" s="14" t="s">
        <v>0</v>
      </c>
      <c r="J1066" s="14" t="s">
        <v>3465</v>
      </c>
    </row>
    <row r="1067" spans="1:10" ht="28.5" hidden="1" x14ac:dyDescent="0.25">
      <c r="A1067" s="8" t="s">
        <v>7284</v>
      </c>
      <c r="B1067" s="5" t="str">
        <f>HYPERLINK(Table4[[#This Row],[Link]],Table4[[#This Row],[Pattern w/out Hyperlink]])</f>
        <v>Choreography Print</v>
      </c>
      <c r="C1067" s="14">
        <f t="shared" si="16"/>
        <v>11</v>
      </c>
      <c r="D1067" s="14" t="s">
        <v>2494</v>
      </c>
      <c r="E1067" s="14" t="s">
        <v>1467</v>
      </c>
      <c r="F1067" s="16">
        <f>Table4[[#This Row],[USD Pricing]]*Exchange!$A$1</f>
        <v>118.24399999999999</v>
      </c>
      <c r="G1067" s="16">
        <v>84.46</v>
      </c>
      <c r="H1067" s="14" t="s">
        <v>4164</v>
      </c>
      <c r="I1067" s="14" t="s">
        <v>0</v>
      </c>
      <c r="J1067" s="20" t="s">
        <v>3476</v>
      </c>
    </row>
    <row r="1068" spans="1:10" ht="15" hidden="1" x14ac:dyDescent="0.25">
      <c r="A1068" s="8" t="s">
        <v>4783</v>
      </c>
      <c r="B1068" s="5" t="str">
        <f>HYPERLINK(Table4[[#This Row],[Link]],Table4[[#This Row],[Pattern w/out Hyperlink]])</f>
        <v>Cupertino</v>
      </c>
      <c r="C1068" s="14">
        <f t="shared" si="16"/>
        <v>11</v>
      </c>
      <c r="D1068" s="14" t="s">
        <v>21</v>
      </c>
      <c r="E1068" s="14" t="s">
        <v>1467</v>
      </c>
      <c r="F1068" s="16">
        <v>118</v>
      </c>
      <c r="G1068" s="16"/>
      <c r="H1068" s="14" t="s">
        <v>4784</v>
      </c>
      <c r="I1068" s="14" t="s">
        <v>1598</v>
      </c>
      <c r="J1068" s="14" t="s">
        <v>3464</v>
      </c>
    </row>
    <row r="1069" spans="1:10" ht="28.5" hidden="1" x14ac:dyDescent="0.25">
      <c r="A1069" s="8" t="s">
        <v>2533</v>
      </c>
      <c r="B1069" s="5" t="str">
        <f>HYPERLINK(Table4[[#This Row],[Link]],Table4[[#This Row],[Pattern w/out Hyperlink]])</f>
        <v>Dotty Print</v>
      </c>
      <c r="C1069" s="14">
        <f t="shared" si="16"/>
        <v>11</v>
      </c>
      <c r="D1069" s="14" t="s">
        <v>2494</v>
      </c>
      <c r="E1069" s="14" t="s">
        <v>1467</v>
      </c>
      <c r="F1069" s="16">
        <f>Table4[[#This Row],[USD Pricing]]*Exchange!$A$1</f>
        <v>118.24399999999999</v>
      </c>
      <c r="G1069" s="16">
        <v>84.46</v>
      </c>
      <c r="H1069" s="14" t="s">
        <v>2534</v>
      </c>
      <c r="I1069" s="14" t="s">
        <v>0</v>
      </c>
      <c r="J1069" s="20" t="s">
        <v>3476</v>
      </c>
    </row>
    <row r="1070" spans="1:10" ht="15" hidden="1" x14ac:dyDescent="0.25">
      <c r="A1070" s="8" t="s">
        <v>1611</v>
      </c>
      <c r="B1070" s="5" t="str">
        <f>HYPERLINK(Table4[[#This Row],[Link]],Table4[[#This Row],[Pattern w/out Hyperlink]])</f>
        <v>Elementary</v>
      </c>
      <c r="C1070" s="14">
        <f t="shared" si="16"/>
        <v>11</v>
      </c>
      <c r="D1070" s="14" t="s">
        <v>26</v>
      </c>
      <c r="E1070" s="14" t="s">
        <v>1467</v>
      </c>
      <c r="F1070" s="16">
        <v>115.25</v>
      </c>
      <c r="G1070" s="16"/>
      <c r="H1070" s="14" t="s">
        <v>2832</v>
      </c>
      <c r="I1070" s="14" t="s">
        <v>0</v>
      </c>
      <c r="J1070" s="20" t="s">
        <v>3465</v>
      </c>
    </row>
    <row r="1071" spans="1:10" ht="28.5" hidden="1" x14ac:dyDescent="0.25">
      <c r="A1071" s="8" t="s">
        <v>4063</v>
      </c>
      <c r="B1071" s="5" t="str">
        <f>HYPERLINK(Table4[[#This Row],[Link]],Table4[[#This Row],[Pattern w/out Hyperlink]])</f>
        <v>Ellipse</v>
      </c>
      <c r="C1071" s="14">
        <f t="shared" si="16"/>
        <v>11</v>
      </c>
      <c r="D1071" s="14" t="s">
        <v>98</v>
      </c>
      <c r="E1071" s="14" t="s">
        <v>1467</v>
      </c>
      <c r="F1071" s="16">
        <f>Table4[[#This Row],[USD Pricing]]*Exchange!$A$1</f>
        <v>118.99999999999999</v>
      </c>
      <c r="G1071" s="16">
        <v>85</v>
      </c>
      <c r="H1071" s="15" t="s">
        <v>4064</v>
      </c>
      <c r="I1071" s="14" t="s">
        <v>0</v>
      </c>
      <c r="J1071" s="20" t="s">
        <v>3481</v>
      </c>
    </row>
    <row r="1072" spans="1:10" ht="15" hidden="1" x14ac:dyDescent="0.25">
      <c r="A1072" s="8" t="s">
        <v>1982</v>
      </c>
      <c r="B1072" s="5" t="str">
        <f>HYPERLINK(Table4[[#This Row],[Link]],Table4[[#This Row],[Pattern w/out Hyperlink]])</f>
        <v>Festoon</v>
      </c>
      <c r="C1072" s="14">
        <f t="shared" si="16"/>
        <v>11</v>
      </c>
      <c r="D1072" s="14" t="s">
        <v>23</v>
      </c>
      <c r="E1072" s="14" t="s">
        <v>1467</v>
      </c>
      <c r="F1072" s="16">
        <v>122</v>
      </c>
      <c r="G1072" s="16"/>
      <c r="H1072" s="14" t="s">
        <v>1983</v>
      </c>
      <c r="I1072" s="14" t="s">
        <v>0</v>
      </c>
      <c r="J1072" s="14" t="s">
        <v>3477</v>
      </c>
    </row>
    <row r="1073" spans="1:10" ht="28.5" hidden="1" x14ac:dyDescent="0.25">
      <c r="A1073" s="8" t="s">
        <v>365</v>
      </c>
      <c r="B1073" s="5" t="str">
        <f>HYPERLINK(Table4[[#This Row],[Link]],Table4[[#This Row],[Pattern w/out Hyperlink]])</f>
        <v>Folio</v>
      </c>
      <c r="C1073" s="14">
        <f t="shared" si="16"/>
        <v>11</v>
      </c>
      <c r="D1073" s="14" t="s">
        <v>98</v>
      </c>
      <c r="E1073" s="14" t="s">
        <v>1467</v>
      </c>
      <c r="F1073" s="16">
        <f>Table4[[#This Row],[USD Pricing]]*Exchange!$A$1</f>
        <v>118.99999999999999</v>
      </c>
      <c r="G1073" s="16">
        <v>85</v>
      </c>
      <c r="H1073" s="15" t="s">
        <v>1939</v>
      </c>
      <c r="I1073" s="14" t="s">
        <v>0</v>
      </c>
      <c r="J1073" s="20" t="s">
        <v>3481</v>
      </c>
    </row>
    <row r="1074" spans="1:10" ht="28.5" hidden="1" x14ac:dyDescent="0.25">
      <c r="A1074" s="8" t="s">
        <v>380</v>
      </c>
      <c r="B1074" s="5" t="str">
        <f>HYPERLINK(Table4[[#This Row],[Link]],Table4[[#This Row],[Pattern w/out Hyperlink]])</f>
        <v>Frequency</v>
      </c>
      <c r="C1074" s="14">
        <f t="shared" si="16"/>
        <v>11</v>
      </c>
      <c r="D1074" s="14" t="s">
        <v>98</v>
      </c>
      <c r="E1074" s="14" t="s">
        <v>1467</v>
      </c>
      <c r="F1074" s="16">
        <f>Table4[[#This Row],[USD Pricing]]*Exchange!$A$1</f>
        <v>118.99999999999999</v>
      </c>
      <c r="G1074" s="16">
        <v>85</v>
      </c>
      <c r="H1074" s="15" t="s">
        <v>1940</v>
      </c>
      <c r="I1074" s="14" t="s">
        <v>0</v>
      </c>
      <c r="J1074" s="20" t="s">
        <v>3481</v>
      </c>
    </row>
    <row r="1075" spans="1:10" ht="28.5" hidden="1" x14ac:dyDescent="0.25">
      <c r="A1075" s="8" t="s">
        <v>383</v>
      </c>
      <c r="B1075" s="5" t="str">
        <f>HYPERLINK(Table4[[#This Row],[Link]],Table4[[#This Row],[Pattern w/out Hyperlink]])</f>
        <v>Frolic</v>
      </c>
      <c r="C1075" s="14">
        <f t="shared" si="16"/>
        <v>11</v>
      </c>
      <c r="D1075" s="14" t="s">
        <v>98</v>
      </c>
      <c r="E1075" s="14" t="s">
        <v>1467</v>
      </c>
      <c r="F1075" s="16">
        <f>Table4[[#This Row],[USD Pricing]]*Exchange!$A$1</f>
        <v>118.99999999999999</v>
      </c>
      <c r="G1075" s="16">
        <v>85</v>
      </c>
      <c r="H1075" s="15" t="s">
        <v>1941</v>
      </c>
      <c r="I1075" s="14" t="s">
        <v>0</v>
      </c>
      <c r="J1075" s="20" t="s">
        <v>3481</v>
      </c>
    </row>
    <row r="1076" spans="1:10" ht="28.5" hidden="1" x14ac:dyDescent="0.25">
      <c r="A1076" s="8" t="s">
        <v>1922</v>
      </c>
      <c r="B1076" s="5" t="str">
        <f>HYPERLINK(Table4[[#This Row],[Link]],Table4[[#This Row],[Pattern w/out Hyperlink]])</f>
        <v>Garden Party</v>
      </c>
      <c r="C1076" s="14">
        <f t="shared" si="16"/>
        <v>11</v>
      </c>
      <c r="D1076" s="14" t="s">
        <v>98</v>
      </c>
      <c r="E1076" s="14" t="s">
        <v>1467</v>
      </c>
      <c r="F1076" s="16">
        <f>Table4[[#This Row],[USD Pricing]]*Exchange!$A$1</f>
        <v>118.99999999999999</v>
      </c>
      <c r="G1076" s="16">
        <v>85</v>
      </c>
      <c r="H1076" s="15" t="s">
        <v>1942</v>
      </c>
      <c r="I1076" s="14" t="s">
        <v>0</v>
      </c>
      <c r="J1076" s="20" t="s">
        <v>3481</v>
      </c>
    </row>
    <row r="1077" spans="1:10" ht="28.5" hidden="1" x14ac:dyDescent="0.25">
      <c r="A1077" s="8" t="s">
        <v>425</v>
      </c>
      <c r="B1077" s="5" t="str">
        <f>HYPERLINK(Table4[[#This Row],[Link]],Table4[[#This Row],[Pattern w/out Hyperlink]])</f>
        <v>Habitat</v>
      </c>
      <c r="C1077" s="14">
        <f t="shared" si="16"/>
        <v>11</v>
      </c>
      <c r="D1077" s="14" t="s">
        <v>98</v>
      </c>
      <c r="E1077" s="14" t="s">
        <v>1467</v>
      </c>
      <c r="F1077" s="16">
        <f>Table4[[#This Row],[USD Pricing]]*Exchange!$A$1</f>
        <v>118.99999999999999</v>
      </c>
      <c r="G1077" s="16">
        <v>85</v>
      </c>
      <c r="H1077" s="15" t="s">
        <v>1943</v>
      </c>
      <c r="I1077" s="14" t="s">
        <v>0</v>
      </c>
      <c r="J1077" s="20" t="s">
        <v>3481</v>
      </c>
    </row>
    <row r="1078" spans="1:10" ht="15" hidden="1" x14ac:dyDescent="0.25">
      <c r="A1078" s="8" t="s">
        <v>427</v>
      </c>
      <c r="B1078" s="5" t="str">
        <f>HYPERLINK(Table4[[#This Row],[Link]],Table4[[#This Row],[Pattern w/out Hyperlink]])</f>
        <v>Halo</v>
      </c>
      <c r="C1078" s="14">
        <f t="shared" si="16"/>
        <v>11</v>
      </c>
      <c r="D1078" s="14" t="s">
        <v>28</v>
      </c>
      <c r="E1078" s="14" t="s">
        <v>1467</v>
      </c>
      <c r="F1078" s="16">
        <f>Table4[[#This Row],[USD Pricing]]*Exchange!$A$1</f>
        <v>119.69999999999999</v>
      </c>
      <c r="G1078" s="16">
        <v>85.5</v>
      </c>
      <c r="H1078" s="8" t="s">
        <v>6547</v>
      </c>
      <c r="I1078" s="14" t="s">
        <v>0</v>
      </c>
      <c r="J1078" s="20" t="s">
        <v>3500</v>
      </c>
    </row>
    <row r="1079" spans="1:10" ht="28.5" hidden="1" x14ac:dyDescent="0.25">
      <c r="A1079" s="8" t="s">
        <v>434</v>
      </c>
      <c r="B1079" s="5" t="str">
        <f>HYPERLINK(Table4[[#This Row],[Link]],Table4[[#This Row],[Pattern w/out Hyperlink]])</f>
        <v>Harmony</v>
      </c>
      <c r="C1079" s="14">
        <f t="shared" si="16"/>
        <v>11</v>
      </c>
      <c r="D1079" s="14" t="s">
        <v>98</v>
      </c>
      <c r="E1079" s="14" t="s">
        <v>1467</v>
      </c>
      <c r="F1079" s="16">
        <f>Table4[[#This Row],[USD Pricing]]*Exchange!$A$1</f>
        <v>118.99999999999999</v>
      </c>
      <c r="G1079" s="16">
        <v>85</v>
      </c>
      <c r="H1079" s="15" t="s">
        <v>1944</v>
      </c>
      <c r="I1079" s="14" t="s">
        <v>0</v>
      </c>
      <c r="J1079" s="20" t="s">
        <v>3481</v>
      </c>
    </row>
    <row r="1080" spans="1:10" ht="28.5" hidden="1" x14ac:dyDescent="0.25">
      <c r="A1080" s="8" t="s">
        <v>4181</v>
      </c>
      <c r="B1080" s="5" t="str">
        <f>HYPERLINK(Table4[[#This Row],[Link]],Table4[[#This Row],[Pattern w/out Hyperlink]])</f>
        <v>Helix Print</v>
      </c>
      <c r="C1080" s="14">
        <f t="shared" si="16"/>
        <v>11</v>
      </c>
      <c r="D1080" s="14" t="s">
        <v>2494</v>
      </c>
      <c r="E1080" s="14" t="s">
        <v>1467</v>
      </c>
      <c r="F1080" s="16">
        <f>Table4[[#This Row],[USD Pricing]]*Exchange!$A$1</f>
        <v>118.24399999999999</v>
      </c>
      <c r="G1080" s="16">
        <v>84.46</v>
      </c>
      <c r="H1080" s="14" t="s">
        <v>4182</v>
      </c>
      <c r="I1080" s="14" t="s">
        <v>0</v>
      </c>
      <c r="J1080" s="20" t="s">
        <v>3476</v>
      </c>
    </row>
    <row r="1081" spans="1:10" ht="28.5" hidden="1" x14ac:dyDescent="0.25">
      <c r="A1081" s="8" t="s">
        <v>1923</v>
      </c>
      <c r="B1081" s="5" t="str">
        <f>HYPERLINK(Table4[[#This Row],[Link]],Table4[[#This Row],[Pattern w/out Hyperlink]])</f>
        <v>In Depth</v>
      </c>
      <c r="C1081" s="14">
        <f t="shared" si="16"/>
        <v>11</v>
      </c>
      <c r="D1081" s="14" t="s">
        <v>98</v>
      </c>
      <c r="E1081" s="14" t="s">
        <v>1467</v>
      </c>
      <c r="F1081" s="16">
        <f>Table4[[#This Row],[USD Pricing]]*Exchange!$A$1</f>
        <v>118.99999999999999</v>
      </c>
      <c r="G1081" s="16">
        <v>85</v>
      </c>
      <c r="H1081" s="15" t="s">
        <v>1945</v>
      </c>
      <c r="I1081" s="14" t="s">
        <v>0</v>
      </c>
      <c r="J1081" s="20" t="s">
        <v>3481</v>
      </c>
    </row>
    <row r="1082" spans="1:10" ht="28.5" hidden="1" x14ac:dyDescent="0.25">
      <c r="A1082" s="8" t="s">
        <v>1924</v>
      </c>
      <c r="B1082" s="5" t="str">
        <f>HYPERLINK(Table4[[#This Row],[Link]],Table4[[#This Row],[Pattern w/out Hyperlink]])</f>
        <v>Jubilee</v>
      </c>
      <c r="C1082" s="14">
        <f t="shared" si="16"/>
        <v>11</v>
      </c>
      <c r="D1082" s="14" t="s">
        <v>98</v>
      </c>
      <c r="E1082" s="14" t="s">
        <v>1467</v>
      </c>
      <c r="F1082" s="16">
        <f>Table4[[#This Row],[USD Pricing]]*Exchange!$A$1</f>
        <v>118.99999999999999</v>
      </c>
      <c r="G1082" s="16">
        <v>85</v>
      </c>
      <c r="H1082" s="15" t="s">
        <v>1946</v>
      </c>
      <c r="I1082" s="14" t="s">
        <v>0</v>
      </c>
      <c r="J1082" s="20" t="s">
        <v>3481</v>
      </c>
    </row>
    <row r="1083" spans="1:10" ht="15" hidden="1" x14ac:dyDescent="0.25">
      <c r="A1083" s="8" t="s">
        <v>4183</v>
      </c>
      <c r="B1083" s="5" t="str">
        <f>HYPERLINK(Table4[[#This Row],[Link]],Table4[[#This Row],[Pattern w/out Hyperlink]])</f>
        <v>Juno Print</v>
      </c>
      <c r="C1083" s="14">
        <f t="shared" si="16"/>
        <v>11</v>
      </c>
      <c r="D1083" s="14" t="s">
        <v>2494</v>
      </c>
      <c r="E1083" s="14" t="s">
        <v>1467</v>
      </c>
      <c r="F1083" s="16">
        <f>Table4[[#This Row],[USD Pricing]]*Exchange!$A$1</f>
        <v>118.24399999999999</v>
      </c>
      <c r="G1083" s="16">
        <v>84.46</v>
      </c>
      <c r="H1083" s="14" t="s">
        <v>4184</v>
      </c>
      <c r="I1083" s="14" t="s">
        <v>0</v>
      </c>
      <c r="J1083" s="20" t="s">
        <v>4185</v>
      </c>
    </row>
    <row r="1084" spans="1:10" ht="15" hidden="1" x14ac:dyDescent="0.25">
      <c r="A1084" s="8" t="s">
        <v>4877</v>
      </c>
      <c r="B1084" s="5" t="str">
        <f>HYPERLINK(Table4[[#This Row],[Link]],Table4[[#This Row],[Pattern w/out Hyperlink]])</f>
        <v>Leatherly</v>
      </c>
      <c r="C1084" s="14">
        <f t="shared" si="16"/>
        <v>11</v>
      </c>
      <c r="D1084" s="14" t="s">
        <v>21</v>
      </c>
      <c r="E1084" s="14" t="s">
        <v>1467</v>
      </c>
      <c r="F1084" s="16">
        <v>123</v>
      </c>
      <c r="G1084" s="16"/>
      <c r="H1084" s="14" t="s">
        <v>4878</v>
      </c>
      <c r="I1084" s="14" t="s">
        <v>1598</v>
      </c>
      <c r="J1084" s="14" t="s">
        <v>4879</v>
      </c>
    </row>
    <row r="1085" spans="1:10" ht="28.5" hidden="1" x14ac:dyDescent="0.25">
      <c r="A1085" s="8" t="s">
        <v>537</v>
      </c>
      <c r="B1085" s="5" t="str">
        <f>HYPERLINK(Table4[[#This Row],[Link]],Table4[[#This Row],[Pattern w/out Hyperlink]])</f>
        <v>Linen</v>
      </c>
      <c r="C1085" s="14">
        <f t="shared" si="16"/>
        <v>11</v>
      </c>
      <c r="D1085" s="14" t="s">
        <v>98</v>
      </c>
      <c r="E1085" s="14" t="s">
        <v>1467</v>
      </c>
      <c r="F1085" s="16">
        <f>Table4[[#This Row],[USD Pricing]]*Exchange!$A$1</f>
        <v>118.99999999999999</v>
      </c>
      <c r="G1085" s="16">
        <v>85</v>
      </c>
      <c r="H1085" s="15" t="s">
        <v>1947</v>
      </c>
      <c r="I1085" s="14" t="s">
        <v>0</v>
      </c>
      <c r="J1085" s="20" t="s">
        <v>3481</v>
      </c>
    </row>
    <row r="1086" spans="1:10" ht="28.5" hidden="1" x14ac:dyDescent="0.25">
      <c r="A1086" s="8" t="s">
        <v>3144</v>
      </c>
      <c r="B1086" s="5" t="str">
        <f>HYPERLINK(Table4[[#This Row],[Link]],Table4[[#This Row],[Pattern w/out Hyperlink]])</f>
        <v>Lunaria</v>
      </c>
      <c r="C1086" s="14">
        <f t="shared" si="16"/>
        <v>11</v>
      </c>
      <c r="D1086" s="14" t="s">
        <v>98</v>
      </c>
      <c r="E1086" s="14" t="s">
        <v>1467</v>
      </c>
      <c r="F1086" s="16">
        <f>Table4[[#This Row],[USD Pricing]]*Exchange!$A$1</f>
        <v>118.99999999999999</v>
      </c>
      <c r="G1086" s="16">
        <v>85</v>
      </c>
      <c r="H1086" s="15" t="s">
        <v>4065</v>
      </c>
      <c r="I1086" s="14" t="s">
        <v>0</v>
      </c>
      <c r="J1086" s="20" t="s">
        <v>3481</v>
      </c>
    </row>
    <row r="1087" spans="1:10" ht="28.5" hidden="1" x14ac:dyDescent="0.25">
      <c r="A1087" s="8" t="s">
        <v>2569</v>
      </c>
      <c r="B1087" s="5" t="str">
        <f>HYPERLINK(Table4[[#This Row],[Link]],Table4[[#This Row],[Pattern w/out Hyperlink]])</f>
        <v>Maxwell Print</v>
      </c>
      <c r="C1087" s="14">
        <f t="shared" si="16"/>
        <v>11</v>
      </c>
      <c r="D1087" s="14" t="s">
        <v>2494</v>
      </c>
      <c r="E1087" s="14" t="s">
        <v>1467</v>
      </c>
      <c r="F1087" s="16">
        <f>Table4[[#This Row],[USD Pricing]]*Exchange!$A$1</f>
        <v>118.24399999999999</v>
      </c>
      <c r="G1087" s="16">
        <v>84.46</v>
      </c>
      <c r="H1087" s="14" t="s">
        <v>2570</v>
      </c>
      <c r="I1087" s="14" t="s">
        <v>0</v>
      </c>
      <c r="J1087" s="20" t="s">
        <v>3476</v>
      </c>
    </row>
    <row r="1088" spans="1:10" ht="28.5" hidden="1" x14ac:dyDescent="0.25">
      <c r="A1088" s="8" t="s">
        <v>2574</v>
      </c>
      <c r="B1088" s="5" t="str">
        <f>HYPERLINK(Table4[[#This Row],[Link]],Table4[[#This Row],[Pattern w/out Hyperlink]])</f>
        <v>Maze Print</v>
      </c>
      <c r="C1088" s="14">
        <f t="shared" si="16"/>
        <v>11</v>
      </c>
      <c r="D1088" s="14" t="s">
        <v>2494</v>
      </c>
      <c r="E1088" s="14" t="s">
        <v>1467</v>
      </c>
      <c r="F1088" s="16">
        <f>Table4[[#This Row],[USD Pricing]]*Exchange!$A$1</f>
        <v>118.24399999999999</v>
      </c>
      <c r="G1088" s="16">
        <v>84.46</v>
      </c>
      <c r="H1088" s="14" t="s">
        <v>2575</v>
      </c>
      <c r="I1088" s="14" t="s">
        <v>0</v>
      </c>
      <c r="J1088" s="20" t="s">
        <v>3476</v>
      </c>
    </row>
    <row r="1089" spans="1:10" ht="28.5" hidden="1" x14ac:dyDescent="0.25">
      <c r="A1089" s="8" t="s">
        <v>1925</v>
      </c>
      <c r="B1089" s="5" t="str">
        <f>HYPERLINK(Table4[[#This Row],[Link]],Table4[[#This Row],[Pattern w/out Hyperlink]])</f>
        <v>Mesh</v>
      </c>
      <c r="C1089" s="14">
        <f t="shared" si="16"/>
        <v>11</v>
      </c>
      <c r="D1089" s="14" t="s">
        <v>98</v>
      </c>
      <c r="E1089" s="14" t="s">
        <v>1467</v>
      </c>
      <c r="F1089" s="16">
        <f>Table4[[#This Row],[USD Pricing]]*Exchange!$A$1</f>
        <v>118.99999999999999</v>
      </c>
      <c r="G1089" s="16">
        <v>85</v>
      </c>
      <c r="H1089" s="15" t="s">
        <v>1948</v>
      </c>
      <c r="I1089" s="14" t="s">
        <v>0</v>
      </c>
      <c r="J1089" s="20" t="s">
        <v>3481</v>
      </c>
    </row>
    <row r="1090" spans="1:10" ht="28.5" hidden="1" x14ac:dyDescent="0.25">
      <c r="A1090" s="8" t="s">
        <v>606</v>
      </c>
      <c r="B1090" s="5" t="str">
        <f>HYPERLINK(Table4[[#This Row],[Link]],Table4[[#This Row],[Pattern w/out Hyperlink]])</f>
        <v>Mingle</v>
      </c>
      <c r="C1090" s="14">
        <f t="shared" ref="C1090:C1153" si="17">IF(F1090&lt;=$L$1,$K$1,IF(AND(F1090&gt;=$L$2,F1090&lt;=$M$2),$K$2,IF(AND(F1090&gt;=$L$3,F1090&lt;=$M$3),$K$3,IF(AND(F1090&gt;=$L$4,F1090&lt;=$M$4),$K$4,IF(AND(F1090&gt;=$L$5,F1090&lt;=$M$5),$K$5,IF(AND(F1090&gt;=$L$6,F1090&lt;=$M$6),$K$6,IF(AND(F1090&gt;=$L$7,F1090&lt;=$M$7),$K$7,IF(AND(F1090&gt;=$L$8,F1090&lt;=$M$8),$K$8,IF(AND(F1090&gt;$L$9,F1090&lt;=$M$9),$K$9,IF(AND(F1090&gt;=$L$10,F1090&lt;=$M$10),$K$10,IF(AND(F1090&gt;=$L$11,F1090&lt;=$M$11),$K$11,IF(AND(F1090&gt;=$L$12,F1090&lt;=$M$12),$K$12,IF(AND(F1090&gt;=$L$13,F1090&lt;=$M$13),$K$13,IF(AND(F1090&gt;=$L$14,F1090&lt;=$M$14),$K$14,IF(AND(F1090&gt;=$L$15,F1090&lt;=$M$15),$K$15,IF(AND(F1090&gt;=$L$16,F1090&lt;=$M$16),$K$16,IF(AND(F1090&gt;=$L$17,F1090&lt;=$M$17),$K$17,IF(AND(F1090&gt;=$L$18,F1090&lt;=$M$18),$K$18,IF(AND(F1090&gt;=$K$19,F1090&gt;=$L$19),$M$19,IF(AND(F1090&gt;=$L$19,F1090&lt;=$M$19),$K$19,IF(AND(F1090&gt;=$L$20,F1090&lt;=$M$20),$K$20,IF(AND(F1090&gt;=$L$21,F1090&lt;=$M$21),$K$21,IF(AND(F1090&gt;=$L$22,F1090&lt;=$M$22),$K$22,IF(AND(F1090&gt;=$L$23,F1090&lt;=$M$23),$K$23,IF(AND(F1090&gt;=$L$24,F1090&lt;=$M$24),$K$24,IF(AND(F1090&gt;=$L$25,F1090&lt;=$M$25),$K$25,IF(AND(F1090&gt;=$L$26,F1090&lt;=$M$26),$K$26,IF(AND(F1090&gt;=$L$27,F1090&lt;=$M$27),$K$27,IF(AND(F1090&gt;=$L$28,F1090&lt;=$M$28),$K$28,IF(AND(F1090&gt;=$L$29,F1090&lt;=$M$29),$K$29))))))))))))))))))))))))))))))</f>
        <v>11</v>
      </c>
      <c r="D1090" s="14" t="s">
        <v>98</v>
      </c>
      <c r="E1090" s="14" t="s">
        <v>1467</v>
      </c>
      <c r="F1090" s="16">
        <f>Table4[[#This Row],[USD Pricing]]*Exchange!$A$1</f>
        <v>118.99999999999999</v>
      </c>
      <c r="G1090" s="16">
        <v>85</v>
      </c>
      <c r="H1090" s="15" t="s">
        <v>1949</v>
      </c>
      <c r="I1090" s="14" t="s">
        <v>0</v>
      </c>
      <c r="J1090" s="20" t="s">
        <v>3481</v>
      </c>
    </row>
    <row r="1091" spans="1:10" ht="28.5" hidden="1" x14ac:dyDescent="0.25">
      <c r="A1091" s="8" t="s">
        <v>1926</v>
      </c>
      <c r="B1091" s="5" t="str">
        <f>HYPERLINK(Table4[[#This Row],[Link]],Table4[[#This Row],[Pattern w/out Hyperlink]])</f>
        <v>Needlepoint</v>
      </c>
      <c r="C1091" s="14">
        <f t="shared" si="17"/>
        <v>11</v>
      </c>
      <c r="D1091" s="14" t="s">
        <v>98</v>
      </c>
      <c r="E1091" s="14" t="s">
        <v>1467</v>
      </c>
      <c r="F1091" s="16">
        <f>Table4[[#This Row],[USD Pricing]]*Exchange!$A$1</f>
        <v>118.99999999999999</v>
      </c>
      <c r="G1091" s="16">
        <v>85</v>
      </c>
      <c r="H1091" s="15" t="s">
        <v>1950</v>
      </c>
      <c r="I1091" s="14" t="s">
        <v>0</v>
      </c>
      <c r="J1091" s="20" t="s">
        <v>3481</v>
      </c>
    </row>
    <row r="1092" spans="1:10" ht="15" hidden="1" x14ac:dyDescent="0.25">
      <c r="A1092" s="8" t="s">
        <v>4918</v>
      </c>
      <c r="B1092" s="5" t="str">
        <f>HYPERLINK(Table4[[#This Row],[Link]],Table4[[#This Row],[Pattern w/out Hyperlink]])</f>
        <v>Palo Alto</v>
      </c>
      <c r="C1092" s="14">
        <f t="shared" si="17"/>
        <v>11</v>
      </c>
      <c r="D1092" s="14" t="s">
        <v>21</v>
      </c>
      <c r="E1092" s="14" t="s">
        <v>1467</v>
      </c>
      <c r="F1092" s="16">
        <v>122</v>
      </c>
      <c r="G1092" s="16"/>
      <c r="H1092" s="14" t="s">
        <v>4919</v>
      </c>
      <c r="I1092" s="14" t="s">
        <v>1598</v>
      </c>
      <c r="J1092" s="14" t="s">
        <v>3464</v>
      </c>
    </row>
    <row r="1093" spans="1:10" ht="28.5" hidden="1" x14ac:dyDescent="0.25">
      <c r="A1093" s="8" t="s">
        <v>1928</v>
      </c>
      <c r="B1093" s="5" t="str">
        <f>HYPERLINK(Table4[[#This Row],[Link]],Table4[[#This Row],[Pattern w/out Hyperlink]])</f>
        <v>Petite Floret</v>
      </c>
      <c r="C1093" s="14">
        <f t="shared" si="17"/>
        <v>11</v>
      </c>
      <c r="D1093" s="14" t="s">
        <v>98</v>
      </c>
      <c r="E1093" s="14" t="s">
        <v>1467</v>
      </c>
      <c r="F1093" s="16">
        <f>Table4[[#This Row],[USD Pricing]]*Exchange!$A$1</f>
        <v>118.99999999999999</v>
      </c>
      <c r="G1093" s="16">
        <v>85</v>
      </c>
      <c r="H1093" s="15" t="s">
        <v>1951</v>
      </c>
      <c r="I1093" s="14" t="s">
        <v>0</v>
      </c>
      <c r="J1093" s="20" t="s">
        <v>3481</v>
      </c>
    </row>
    <row r="1094" spans="1:10" ht="28.5" hidden="1" x14ac:dyDescent="0.25">
      <c r="A1094" s="8" t="s">
        <v>1929</v>
      </c>
      <c r="B1094" s="5" t="str">
        <f>HYPERLINK(Table4[[#This Row],[Link]],Table4[[#This Row],[Pattern w/out Hyperlink]])</f>
        <v>Petite Pastoral</v>
      </c>
      <c r="C1094" s="14">
        <f t="shared" si="17"/>
        <v>11</v>
      </c>
      <c r="D1094" s="14" t="s">
        <v>98</v>
      </c>
      <c r="E1094" s="14" t="s">
        <v>1467</v>
      </c>
      <c r="F1094" s="16">
        <f>Table4[[#This Row],[USD Pricing]]*Exchange!$A$1</f>
        <v>118.99999999999999</v>
      </c>
      <c r="G1094" s="16">
        <v>85</v>
      </c>
      <c r="H1094" s="15" t="s">
        <v>1952</v>
      </c>
      <c r="I1094" s="14" t="s">
        <v>0</v>
      </c>
      <c r="J1094" s="20" t="s">
        <v>3481</v>
      </c>
    </row>
    <row r="1095" spans="1:10" ht="28.5" hidden="1" x14ac:dyDescent="0.25">
      <c r="A1095" s="8" t="s">
        <v>2599</v>
      </c>
      <c r="B1095" s="5" t="str">
        <f>HYPERLINK(Table4[[#This Row],[Link]],Table4[[#This Row],[Pattern w/out Hyperlink]])</f>
        <v>Pike Print</v>
      </c>
      <c r="C1095" s="14">
        <f t="shared" si="17"/>
        <v>11</v>
      </c>
      <c r="D1095" s="14" t="s">
        <v>2494</v>
      </c>
      <c r="E1095" s="14" t="s">
        <v>1467</v>
      </c>
      <c r="F1095" s="16">
        <f>Table4[[#This Row],[USD Pricing]]*Exchange!$A$1</f>
        <v>118.24399999999999</v>
      </c>
      <c r="G1095" s="16">
        <v>84.46</v>
      </c>
      <c r="H1095" s="14" t="s">
        <v>2600</v>
      </c>
      <c r="I1095" s="14" t="s">
        <v>0</v>
      </c>
      <c r="J1095" s="20" t="s">
        <v>3476</v>
      </c>
    </row>
    <row r="1096" spans="1:10" ht="28.5" hidden="1" x14ac:dyDescent="0.25">
      <c r="A1096" s="8" t="s">
        <v>750</v>
      </c>
      <c r="B1096" s="5" t="str">
        <f>HYPERLINK(Table4[[#This Row],[Link]],Table4[[#This Row],[Pattern w/out Hyperlink]])</f>
        <v>Providence</v>
      </c>
      <c r="C1096" s="14">
        <f t="shared" si="17"/>
        <v>11</v>
      </c>
      <c r="D1096" s="14" t="s">
        <v>98</v>
      </c>
      <c r="E1096" s="14" t="s">
        <v>1467</v>
      </c>
      <c r="F1096" s="16">
        <f>Table4[[#This Row],[USD Pricing]]*Exchange!$A$1</f>
        <v>118.99999999999999</v>
      </c>
      <c r="G1096" s="16">
        <v>85</v>
      </c>
      <c r="H1096" s="15" t="s">
        <v>1953</v>
      </c>
      <c r="I1096" s="14" t="s">
        <v>0</v>
      </c>
      <c r="J1096" s="20" t="s">
        <v>3481</v>
      </c>
    </row>
    <row r="1097" spans="1:10" ht="28.5" hidden="1" x14ac:dyDescent="0.25">
      <c r="A1097" s="8" t="s">
        <v>761</v>
      </c>
      <c r="B1097" s="5" t="str">
        <f>HYPERLINK(Table4[[#This Row],[Link]],Table4[[#This Row],[Pattern w/out Hyperlink]])</f>
        <v>Quilted</v>
      </c>
      <c r="C1097" s="14">
        <f t="shared" si="17"/>
        <v>11</v>
      </c>
      <c r="D1097" s="14" t="s">
        <v>98</v>
      </c>
      <c r="E1097" s="14" t="s">
        <v>1467</v>
      </c>
      <c r="F1097" s="16">
        <f>Table4[[#This Row],[USD Pricing]]*Exchange!$A$1</f>
        <v>118.99999999999999</v>
      </c>
      <c r="G1097" s="16">
        <v>85</v>
      </c>
      <c r="H1097" s="15" t="s">
        <v>4066</v>
      </c>
      <c r="I1097" s="14" t="s">
        <v>0</v>
      </c>
      <c r="J1097" s="20" t="s">
        <v>3481</v>
      </c>
    </row>
    <row r="1098" spans="1:10" ht="28.5" hidden="1" x14ac:dyDescent="0.25">
      <c r="A1098" s="8" t="s">
        <v>2615</v>
      </c>
      <c r="B1098" s="5" t="str">
        <f>HYPERLINK(Table4[[#This Row],[Link]],Table4[[#This Row],[Pattern w/out Hyperlink]])</f>
        <v>Revolve Print</v>
      </c>
      <c r="C1098" s="14">
        <f t="shared" si="17"/>
        <v>11</v>
      </c>
      <c r="D1098" s="14" t="s">
        <v>2494</v>
      </c>
      <c r="E1098" s="14" t="s">
        <v>1467</v>
      </c>
      <c r="F1098" s="16">
        <f>Table4[[#This Row],[USD Pricing]]*Exchange!$A$1</f>
        <v>118.24399999999999</v>
      </c>
      <c r="G1098" s="16">
        <v>84.46</v>
      </c>
      <c r="H1098" s="14" t="s">
        <v>2616</v>
      </c>
      <c r="I1098" s="14" t="s">
        <v>0</v>
      </c>
      <c r="J1098" s="20" t="s">
        <v>3476</v>
      </c>
    </row>
    <row r="1099" spans="1:10" ht="15" hidden="1" x14ac:dyDescent="0.25">
      <c r="A1099" s="8" t="s">
        <v>7689</v>
      </c>
      <c r="B1099" s="17" t="str">
        <f>HYPERLINK(Table4[[#This Row],[Link]],Table4[[#This Row],[Pattern w/out Hyperlink]])</f>
        <v>Ribbon</v>
      </c>
      <c r="C1099" s="14">
        <f t="shared" si="17"/>
        <v>11</v>
      </c>
      <c r="D1099" s="14" t="s">
        <v>27</v>
      </c>
      <c r="E1099" s="14" t="s">
        <v>1467</v>
      </c>
      <c r="F1099" s="16">
        <v>121.5</v>
      </c>
      <c r="G1099" s="16"/>
      <c r="H1099" s="14" t="s">
        <v>7690</v>
      </c>
      <c r="I1099" s="14" t="s">
        <v>0</v>
      </c>
      <c r="J1099" s="14" t="s">
        <v>3465</v>
      </c>
    </row>
    <row r="1100" spans="1:10" ht="28.5" hidden="1" x14ac:dyDescent="0.25">
      <c r="A1100" s="8" t="s">
        <v>4067</v>
      </c>
      <c r="B1100" s="5" t="str">
        <f>HYPERLINK(Table4[[#This Row],[Link]],Table4[[#This Row],[Pattern w/out Hyperlink]])</f>
        <v>Seismic</v>
      </c>
      <c r="C1100" s="14">
        <f t="shared" si="17"/>
        <v>11</v>
      </c>
      <c r="D1100" s="14" t="s">
        <v>98</v>
      </c>
      <c r="E1100" s="14" t="s">
        <v>1467</v>
      </c>
      <c r="F1100" s="16">
        <f>Table4[[#This Row],[USD Pricing]]*Exchange!$A$1</f>
        <v>118.99999999999999</v>
      </c>
      <c r="G1100" s="16">
        <v>85</v>
      </c>
      <c r="H1100" s="15" t="s">
        <v>4068</v>
      </c>
      <c r="I1100" s="14" t="s">
        <v>0</v>
      </c>
      <c r="J1100" s="20" t="s">
        <v>3481</v>
      </c>
    </row>
    <row r="1101" spans="1:10" ht="28.5" hidden="1" x14ac:dyDescent="0.25">
      <c r="A1101" s="8" t="s">
        <v>1931</v>
      </c>
      <c r="B1101" s="5" t="str">
        <f>HYPERLINK(Table4[[#This Row],[Link]],Table4[[#This Row],[Pattern w/out Hyperlink]])</f>
        <v>Serenity</v>
      </c>
      <c r="C1101" s="14">
        <f t="shared" si="17"/>
        <v>11</v>
      </c>
      <c r="D1101" s="14" t="s">
        <v>98</v>
      </c>
      <c r="E1101" s="14" t="s">
        <v>1467</v>
      </c>
      <c r="F1101" s="16">
        <f>Table4[[#This Row],[USD Pricing]]*Exchange!$A$1</f>
        <v>118.99999999999999</v>
      </c>
      <c r="G1101" s="16">
        <v>85</v>
      </c>
      <c r="H1101" s="15" t="s">
        <v>1954</v>
      </c>
      <c r="I1101" s="14" t="s">
        <v>0</v>
      </c>
      <c r="J1101" s="20" t="s">
        <v>3481</v>
      </c>
    </row>
    <row r="1102" spans="1:10" ht="15" hidden="1" x14ac:dyDescent="0.25">
      <c r="A1102" s="8" t="s">
        <v>1985</v>
      </c>
      <c r="B1102" s="5" t="str">
        <f>HYPERLINK(Table4[[#This Row],[Link]],Table4[[#This Row],[Pattern w/out Hyperlink]])</f>
        <v>Serried</v>
      </c>
      <c r="C1102" s="14">
        <f t="shared" si="17"/>
        <v>11</v>
      </c>
      <c r="D1102" s="14" t="s">
        <v>23</v>
      </c>
      <c r="E1102" s="14" t="s">
        <v>1467</v>
      </c>
      <c r="F1102" s="16">
        <v>120.5</v>
      </c>
      <c r="G1102" s="16"/>
      <c r="H1102" s="14" t="s">
        <v>1986</v>
      </c>
      <c r="I1102" s="14" t="s">
        <v>0</v>
      </c>
      <c r="J1102" s="20" t="s">
        <v>3465</v>
      </c>
    </row>
    <row r="1103" spans="1:10" ht="15" hidden="1" x14ac:dyDescent="0.25">
      <c r="A1103" s="8" t="s">
        <v>847</v>
      </c>
      <c r="B1103" s="5" t="str">
        <f>HYPERLINK(Table4[[#This Row],[Link]],Table4[[#This Row],[Pattern w/out Hyperlink]])</f>
        <v>Sidestep</v>
      </c>
      <c r="C1103" s="14">
        <f t="shared" si="17"/>
        <v>11</v>
      </c>
      <c r="D1103" s="14" t="s">
        <v>28</v>
      </c>
      <c r="E1103" s="14" t="s">
        <v>1467</v>
      </c>
      <c r="F1103" s="16">
        <f>Table4[[#This Row],[USD Pricing]]*Exchange!$A$1</f>
        <v>123.89999999999999</v>
      </c>
      <c r="G1103" s="16">
        <v>88.5</v>
      </c>
      <c r="H1103" s="8" t="s">
        <v>6575</v>
      </c>
      <c r="I1103" s="14" t="s">
        <v>0</v>
      </c>
      <c r="J1103" s="20" t="s">
        <v>3465</v>
      </c>
    </row>
    <row r="1104" spans="1:10" ht="15" hidden="1" x14ac:dyDescent="0.25">
      <c r="A1104" s="8" t="s">
        <v>6577</v>
      </c>
      <c r="B1104" s="5" t="str">
        <f>HYPERLINK(Table4[[#This Row],[Link]],Table4[[#This Row],[Pattern w/out Hyperlink]])</f>
        <v>Silica Altair</v>
      </c>
      <c r="C1104" s="14">
        <f t="shared" si="17"/>
        <v>11</v>
      </c>
      <c r="D1104" s="14" t="s">
        <v>28</v>
      </c>
      <c r="E1104" s="14" t="s">
        <v>1467</v>
      </c>
      <c r="F1104" s="16">
        <f>Table4[[#This Row],[USD Pricing]]*Exchange!$A$1</f>
        <v>117.6</v>
      </c>
      <c r="G1104" s="16">
        <v>84</v>
      </c>
      <c r="H1104" s="14" t="s">
        <v>6578</v>
      </c>
      <c r="I1104" s="14" t="s">
        <v>0</v>
      </c>
      <c r="J1104" s="14" t="s">
        <v>3464</v>
      </c>
    </row>
    <row r="1105" spans="1:10" ht="15" hidden="1" x14ac:dyDescent="0.25">
      <c r="A1105" s="8" t="s">
        <v>849</v>
      </c>
      <c r="B1105" s="5" t="str">
        <f>HYPERLINK(Table4[[#This Row],[Link]],Table4[[#This Row],[Pattern w/out Hyperlink]])</f>
        <v>Silica Andy</v>
      </c>
      <c r="C1105" s="14">
        <f t="shared" si="17"/>
        <v>11</v>
      </c>
      <c r="D1105" s="14" t="s">
        <v>28</v>
      </c>
      <c r="E1105" s="14" t="s">
        <v>1467</v>
      </c>
      <c r="F1105" s="16">
        <f>Table4[[#This Row],[USD Pricing]]*Exchange!$A$1</f>
        <v>117.6</v>
      </c>
      <c r="G1105" s="16">
        <v>84</v>
      </c>
      <c r="H1105" s="8" t="s">
        <v>6579</v>
      </c>
      <c r="I1105" s="14" t="s">
        <v>0</v>
      </c>
      <c r="J1105" s="20" t="s">
        <v>3464</v>
      </c>
    </row>
    <row r="1106" spans="1:10" ht="15" hidden="1" x14ac:dyDescent="0.25">
      <c r="A1106" s="8" t="s">
        <v>850</v>
      </c>
      <c r="B1106" s="5" t="str">
        <f>HYPERLINK(Table4[[#This Row],[Link]],Table4[[#This Row],[Pattern w/out Hyperlink]])</f>
        <v>Silica Arc</v>
      </c>
      <c r="C1106" s="14">
        <f t="shared" si="17"/>
        <v>11</v>
      </c>
      <c r="D1106" s="14" t="s">
        <v>28</v>
      </c>
      <c r="E1106" s="14" t="s">
        <v>1467</v>
      </c>
      <c r="F1106" s="16">
        <f>Table4[[#This Row],[USD Pricing]]*Exchange!$A$1</f>
        <v>117.6</v>
      </c>
      <c r="G1106" s="16">
        <v>84</v>
      </c>
      <c r="H1106" s="8" t="s">
        <v>6580</v>
      </c>
      <c r="I1106" s="14" t="s">
        <v>0</v>
      </c>
      <c r="J1106" s="20" t="s">
        <v>3464</v>
      </c>
    </row>
    <row r="1107" spans="1:10" ht="15" hidden="1" x14ac:dyDescent="0.25">
      <c r="A1107" s="8" t="s">
        <v>851</v>
      </c>
      <c r="B1107" s="5" t="str">
        <f>HYPERLINK(Table4[[#This Row],[Link]],Table4[[#This Row],[Pattern w/out Hyperlink]])</f>
        <v>Silica Bauble</v>
      </c>
      <c r="C1107" s="14">
        <f t="shared" si="17"/>
        <v>11</v>
      </c>
      <c r="D1107" s="14" t="s">
        <v>28</v>
      </c>
      <c r="E1107" s="14" t="s">
        <v>1467</v>
      </c>
      <c r="F1107" s="16">
        <f>Table4[[#This Row],[USD Pricing]]*Exchange!$A$1</f>
        <v>117.6</v>
      </c>
      <c r="G1107" s="16">
        <v>84</v>
      </c>
      <c r="H1107" s="8" t="s">
        <v>6581</v>
      </c>
      <c r="I1107" s="14" t="s">
        <v>0</v>
      </c>
      <c r="J1107" s="20" t="s">
        <v>3464</v>
      </c>
    </row>
    <row r="1108" spans="1:10" ht="15" hidden="1" x14ac:dyDescent="0.25">
      <c r="A1108" s="8" t="s">
        <v>852</v>
      </c>
      <c r="B1108" s="5" t="str">
        <f>HYPERLINK(Table4[[#This Row],[Link]],Table4[[#This Row],[Pattern w/out Hyperlink]])</f>
        <v>Silica Bracket</v>
      </c>
      <c r="C1108" s="14">
        <f t="shared" si="17"/>
        <v>11</v>
      </c>
      <c r="D1108" s="14" t="s">
        <v>28</v>
      </c>
      <c r="E1108" s="14" t="s">
        <v>1467</v>
      </c>
      <c r="F1108" s="16">
        <f>Table4[[#This Row],[USD Pricing]]*Exchange!$A$1</f>
        <v>117.6</v>
      </c>
      <c r="G1108" s="16">
        <v>84</v>
      </c>
      <c r="H1108" s="8" t="s">
        <v>6583</v>
      </c>
      <c r="I1108" s="14" t="s">
        <v>0</v>
      </c>
      <c r="J1108" s="20" t="s">
        <v>3464</v>
      </c>
    </row>
    <row r="1109" spans="1:10" ht="15" hidden="1" x14ac:dyDescent="0.25">
      <c r="A1109" s="8" t="s">
        <v>2122</v>
      </c>
      <c r="B1109" s="5" t="str">
        <f>HYPERLINK(Table4[[#This Row],[Link]],Table4[[#This Row],[Pattern w/out Hyperlink]])</f>
        <v>Silica Bubbler</v>
      </c>
      <c r="C1109" s="14">
        <f t="shared" si="17"/>
        <v>11</v>
      </c>
      <c r="D1109" s="14" t="s">
        <v>28</v>
      </c>
      <c r="E1109" s="14" t="s">
        <v>1467</v>
      </c>
      <c r="F1109" s="16">
        <f>Table4[[#This Row],[USD Pricing]]*Exchange!$A$1</f>
        <v>117.6</v>
      </c>
      <c r="G1109" s="16">
        <v>84</v>
      </c>
      <c r="H1109" s="8" t="s">
        <v>6584</v>
      </c>
      <c r="I1109" s="14" t="s">
        <v>0</v>
      </c>
      <c r="J1109" s="20" t="s">
        <v>3464</v>
      </c>
    </row>
    <row r="1110" spans="1:10" ht="15" hidden="1" x14ac:dyDescent="0.25">
      <c r="A1110" s="8" t="s">
        <v>853</v>
      </c>
      <c r="B1110" s="5" t="str">
        <f>HYPERLINK(Table4[[#This Row],[Link]],Table4[[#This Row],[Pattern w/out Hyperlink]])</f>
        <v>Silica Checker</v>
      </c>
      <c r="C1110" s="14">
        <f t="shared" si="17"/>
        <v>11</v>
      </c>
      <c r="D1110" s="14" t="s">
        <v>28</v>
      </c>
      <c r="E1110" s="14" t="s">
        <v>1467</v>
      </c>
      <c r="F1110" s="16">
        <f>Table4[[#This Row],[USD Pricing]]*Exchange!$A$1</f>
        <v>117.6</v>
      </c>
      <c r="G1110" s="16">
        <v>84</v>
      </c>
      <c r="H1110" s="8" t="s">
        <v>6585</v>
      </c>
      <c r="I1110" s="14" t="s">
        <v>0</v>
      </c>
      <c r="J1110" s="20" t="s">
        <v>3464</v>
      </c>
    </row>
    <row r="1111" spans="1:10" ht="15" hidden="1" x14ac:dyDescent="0.25">
      <c r="A1111" s="8" t="s">
        <v>855</v>
      </c>
      <c r="B1111" s="5" t="str">
        <f>HYPERLINK(Table4[[#This Row],[Link]],Table4[[#This Row],[Pattern w/out Hyperlink]])</f>
        <v>Silica Compass</v>
      </c>
      <c r="C1111" s="14">
        <f t="shared" si="17"/>
        <v>11</v>
      </c>
      <c r="D1111" s="14" t="s">
        <v>28</v>
      </c>
      <c r="E1111" s="14" t="s">
        <v>1467</v>
      </c>
      <c r="F1111" s="16">
        <f>Table4[[#This Row],[USD Pricing]]*Exchange!$A$1</f>
        <v>117.6</v>
      </c>
      <c r="G1111" s="16">
        <v>84</v>
      </c>
      <c r="H1111" s="8" t="s">
        <v>6587</v>
      </c>
      <c r="I1111" s="14" t="s">
        <v>0</v>
      </c>
      <c r="J1111" s="20" t="s">
        <v>3464</v>
      </c>
    </row>
    <row r="1112" spans="1:10" ht="15" hidden="1" x14ac:dyDescent="0.25">
      <c r="A1112" s="8" t="s">
        <v>856</v>
      </c>
      <c r="B1112" s="5" t="str">
        <f>HYPERLINK(Table4[[#This Row],[Link]],Table4[[#This Row],[Pattern w/out Hyperlink]])</f>
        <v>Silica Cusp</v>
      </c>
      <c r="C1112" s="14">
        <f t="shared" si="17"/>
        <v>11</v>
      </c>
      <c r="D1112" s="14" t="s">
        <v>28</v>
      </c>
      <c r="E1112" s="14" t="s">
        <v>1467</v>
      </c>
      <c r="F1112" s="16">
        <f>Table4[[#This Row],[USD Pricing]]*Exchange!$A$1</f>
        <v>117.6</v>
      </c>
      <c r="G1112" s="16">
        <v>84</v>
      </c>
      <c r="H1112" s="8" t="s">
        <v>6588</v>
      </c>
      <c r="I1112" s="14" t="s">
        <v>0</v>
      </c>
      <c r="J1112" s="20" t="s">
        <v>3464</v>
      </c>
    </row>
    <row r="1113" spans="1:10" ht="15" hidden="1" x14ac:dyDescent="0.25">
      <c r="A1113" s="8" t="s">
        <v>857</v>
      </c>
      <c r="B1113" s="5" t="str">
        <f>HYPERLINK(Table4[[#This Row],[Link]],Table4[[#This Row],[Pattern w/out Hyperlink]])</f>
        <v>Silica Deflect</v>
      </c>
      <c r="C1113" s="14">
        <f t="shared" si="17"/>
        <v>11</v>
      </c>
      <c r="D1113" s="14" t="s">
        <v>28</v>
      </c>
      <c r="E1113" s="14" t="s">
        <v>1467</v>
      </c>
      <c r="F1113" s="16">
        <f>Table4[[#This Row],[USD Pricing]]*Exchange!$A$1</f>
        <v>117.6</v>
      </c>
      <c r="G1113" s="16">
        <v>84</v>
      </c>
      <c r="H1113" s="8" t="s">
        <v>6589</v>
      </c>
      <c r="I1113" s="14" t="s">
        <v>0</v>
      </c>
      <c r="J1113" s="20" t="s">
        <v>3464</v>
      </c>
    </row>
    <row r="1114" spans="1:10" ht="15" hidden="1" x14ac:dyDescent="0.25">
      <c r="A1114" s="8" t="s">
        <v>858</v>
      </c>
      <c r="B1114" s="5" t="str">
        <f>HYPERLINK(Table4[[#This Row],[Link]],Table4[[#This Row],[Pattern w/out Hyperlink]])</f>
        <v>Silica Effloresce</v>
      </c>
      <c r="C1114" s="14">
        <f t="shared" si="17"/>
        <v>11</v>
      </c>
      <c r="D1114" s="14" t="s">
        <v>28</v>
      </c>
      <c r="E1114" s="14" t="s">
        <v>1467</v>
      </c>
      <c r="F1114" s="16">
        <f>Table4[[#This Row],[USD Pricing]]*Exchange!$A$1</f>
        <v>117.6</v>
      </c>
      <c r="G1114" s="16">
        <v>84</v>
      </c>
      <c r="H1114" s="8" t="s">
        <v>6590</v>
      </c>
      <c r="I1114" s="14" t="s">
        <v>0</v>
      </c>
      <c r="J1114" s="20" t="s">
        <v>3464</v>
      </c>
    </row>
    <row r="1115" spans="1:10" ht="15" hidden="1" x14ac:dyDescent="0.25">
      <c r="A1115" s="8" t="s">
        <v>859</v>
      </c>
      <c r="B1115" s="5" t="str">
        <f>HYPERLINK(Table4[[#This Row],[Link]],Table4[[#This Row],[Pattern w/out Hyperlink]])</f>
        <v>Silica Etc.</v>
      </c>
      <c r="C1115" s="14">
        <f t="shared" si="17"/>
        <v>11</v>
      </c>
      <c r="D1115" s="14" t="s">
        <v>28</v>
      </c>
      <c r="E1115" s="14" t="s">
        <v>1467</v>
      </c>
      <c r="F1115" s="16">
        <f>Table4[[#This Row],[USD Pricing]]*Exchange!$A$1</f>
        <v>117.6</v>
      </c>
      <c r="G1115" s="16">
        <v>84</v>
      </c>
      <c r="H1115" s="8" t="s">
        <v>6591</v>
      </c>
      <c r="I1115" s="14" t="s">
        <v>0</v>
      </c>
      <c r="J1115" s="20" t="s">
        <v>3464</v>
      </c>
    </row>
    <row r="1116" spans="1:10" ht="15" hidden="1" x14ac:dyDescent="0.25">
      <c r="A1116" s="8" t="s">
        <v>3213</v>
      </c>
      <c r="B1116" s="5" t="str">
        <f>HYPERLINK(Table4[[#This Row],[Link]],Table4[[#This Row],[Pattern w/out Hyperlink]])</f>
        <v>Silica Excursion</v>
      </c>
      <c r="C1116" s="14">
        <f t="shared" si="17"/>
        <v>11</v>
      </c>
      <c r="D1116" s="14" t="s">
        <v>28</v>
      </c>
      <c r="E1116" s="14" t="s">
        <v>1467</v>
      </c>
      <c r="F1116" s="16">
        <f>Table4[[#This Row],[USD Pricing]]*Exchange!$A$1</f>
        <v>117.6</v>
      </c>
      <c r="G1116" s="16">
        <v>84</v>
      </c>
      <c r="H1116" s="8" t="s">
        <v>6593</v>
      </c>
      <c r="I1116" s="14" t="s">
        <v>0</v>
      </c>
      <c r="J1116" s="20" t="s">
        <v>3464</v>
      </c>
    </row>
    <row r="1117" spans="1:10" ht="15" hidden="1" x14ac:dyDescent="0.25">
      <c r="A1117" s="8" t="s">
        <v>861</v>
      </c>
      <c r="B1117" s="5" t="str">
        <f>HYPERLINK(Table4[[#This Row],[Link]],Table4[[#This Row],[Pattern w/out Hyperlink]])</f>
        <v>Silica Fiona</v>
      </c>
      <c r="C1117" s="14">
        <f t="shared" si="17"/>
        <v>11</v>
      </c>
      <c r="D1117" s="14" t="s">
        <v>28</v>
      </c>
      <c r="E1117" s="14" t="s">
        <v>1467</v>
      </c>
      <c r="F1117" s="16">
        <f>Table4[[#This Row],[USD Pricing]]*Exchange!$A$1</f>
        <v>117.6</v>
      </c>
      <c r="G1117" s="16">
        <v>84</v>
      </c>
      <c r="H1117" s="8" t="s">
        <v>6594</v>
      </c>
      <c r="I1117" s="14" t="s">
        <v>0</v>
      </c>
      <c r="J1117" s="20" t="s">
        <v>3464</v>
      </c>
    </row>
    <row r="1118" spans="1:10" ht="15" hidden="1" x14ac:dyDescent="0.25">
      <c r="A1118" s="8" t="s">
        <v>862</v>
      </c>
      <c r="B1118" s="5" t="str">
        <f>HYPERLINK(Table4[[#This Row],[Link]],Table4[[#This Row],[Pattern w/out Hyperlink]])</f>
        <v>Silica Flick</v>
      </c>
      <c r="C1118" s="14">
        <f t="shared" si="17"/>
        <v>11</v>
      </c>
      <c r="D1118" s="14" t="s">
        <v>28</v>
      </c>
      <c r="E1118" s="14" t="s">
        <v>1467</v>
      </c>
      <c r="F1118" s="16">
        <f>Table4[[#This Row],[USD Pricing]]*Exchange!$A$1</f>
        <v>117.6</v>
      </c>
      <c r="G1118" s="16">
        <v>84</v>
      </c>
      <c r="H1118" s="8" t="s">
        <v>6595</v>
      </c>
      <c r="I1118" s="14" t="s">
        <v>0</v>
      </c>
      <c r="J1118" s="20" t="s">
        <v>3464</v>
      </c>
    </row>
    <row r="1119" spans="1:10" ht="15" hidden="1" x14ac:dyDescent="0.25">
      <c r="A1119" s="8" t="s">
        <v>863</v>
      </c>
      <c r="B1119" s="5" t="str">
        <f>HYPERLINK(Table4[[#This Row],[Link]],Table4[[#This Row],[Pattern w/out Hyperlink]])</f>
        <v>Silica Fresco</v>
      </c>
      <c r="C1119" s="14">
        <f t="shared" si="17"/>
        <v>11</v>
      </c>
      <c r="D1119" s="14" t="s">
        <v>28</v>
      </c>
      <c r="E1119" s="14" t="s">
        <v>1467</v>
      </c>
      <c r="F1119" s="16">
        <f>Table4[[#This Row],[USD Pricing]]*Exchange!$A$1</f>
        <v>117.6</v>
      </c>
      <c r="G1119" s="16">
        <v>84</v>
      </c>
      <c r="H1119" s="8" t="s">
        <v>6596</v>
      </c>
      <c r="I1119" s="14" t="s">
        <v>0</v>
      </c>
      <c r="J1119" s="20" t="s">
        <v>3464</v>
      </c>
    </row>
    <row r="1120" spans="1:10" ht="15" hidden="1" x14ac:dyDescent="0.25">
      <c r="A1120" s="8" t="s">
        <v>864</v>
      </c>
      <c r="B1120" s="5" t="str">
        <f>HYPERLINK(Table4[[#This Row],[Link]],Table4[[#This Row],[Pattern w/out Hyperlink]])</f>
        <v>Silica Fritz</v>
      </c>
      <c r="C1120" s="14">
        <f t="shared" si="17"/>
        <v>11</v>
      </c>
      <c r="D1120" s="14" t="s">
        <v>28</v>
      </c>
      <c r="E1120" s="14" t="s">
        <v>1467</v>
      </c>
      <c r="F1120" s="16">
        <f>Table4[[#This Row],[USD Pricing]]*Exchange!$A$1</f>
        <v>117.6</v>
      </c>
      <c r="G1120" s="16">
        <v>84</v>
      </c>
      <c r="H1120" s="8" t="s">
        <v>6597</v>
      </c>
      <c r="I1120" s="14" t="s">
        <v>0</v>
      </c>
      <c r="J1120" s="20" t="s">
        <v>3464</v>
      </c>
    </row>
    <row r="1121" spans="1:10" ht="15" hidden="1" x14ac:dyDescent="0.25">
      <c r="A1121" s="8" t="s">
        <v>865</v>
      </c>
      <c r="B1121" s="5" t="str">
        <f>HYPERLINK(Table4[[#This Row],[Link]],Table4[[#This Row],[Pattern w/out Hyperlink]])</f>
        <v>Silica Gidget</v>
      </c>
      <c r="C1121" s="14">
        <f t="shared" si="17"/>
        <v>11</v>
      </c>
      <c r="D1121" s="14" t="s">
        <v>28</v>
      </c>
      <c r="E1121" s="14" t="s">
        <v>1467</v>
      </c>
      <c r="F1121" s="16">
        <f>Table4[[#This Row],[USD Pricing]]*Exchange!$A$1</f>
        <v>117.6</v>
      </c>
      <c r="G1121" s="16">
        <v>84</v>
      </c>
      <c r="H1121" s="8" t="s">
        <v>6598</v>
      </c>
      <c r="I1121" s="14" t="s">
        <v>0</v>
      </c>
      <c r="J1121" s="20" t="s">
        <v>3464</v>
      </c>
    </row>
    <row r="1122" spans="1:10" ht="15" hidden="1" x14ac:dyDescent="0.25">
      <c r="A1122" s="8" t="s">
        <v>866</v>
      </c>
      <c r="B1122" s="5" t="str">
        <f>HYPERLINK(Table4[[#This Row],[Link]],Table4[[#This Row],[Pattern w/out Hyperlink]])</f>
        <v>Silica Hiatus</v>
      </c>
      <c r="C1122" s="14">
        <f t="shared" si="17"/>
        <v>11</v>
      </c>
      <c r="D1122" s="14" t="s">
        <v>28</v>
      </c>
      <c r="E1122" s="14" t="s">
        <v>1467</v>
      </c>
      <c r="F1122" s="16">
        <f>Table4[[#This Row],[USD Pricing]]*Exchange!$A$1</f>
        <v>117.6</v>
      </c>
      <c r="G1122" s="16">
        <v>84</v>
      </c>
      <c r="H1122" s="8" t="s">
        <v>6599</v>
      </c>
      <c r="I1122" s="14" t="s">
        <v>0</v>
      </c>
      <c r="J1122" s="20" t="s">
        <v>3464</v>
      </c>
    </row>
    <row r="1123" spans="1:10" ht="15" hidden="1" x14ac:dyDescent="0.25">
      <c r="A1123" s="8" t="s">
        <v>867</v>
      </c>
      <c r="B1123" s="5" t="str">
        <f>HYPERLINK(Table4[[#This Row],[Link]],Table4[[#This Row],[Pattern w/out Hyperlink]])</f>
        <v>Silica Hoop</v>
      </c>
      <c r="C1123" s="14">
        <f t="shared" si="17"/>
        <v>11</v>
      </c>
      <c r="D1123" s="14" t="s">
        <v>28</v>
      </c>
      <c r="E1123" s="14" t="s">
        <v>1467</v>
      </c>
      <c r="F1123" s="16">
        <f>Table4[[#This Row],[USD Pricing]]*Exchange!$A$1</f>
        <v>117.6</v>
      </c>
      <c r="G1123" s="16">
        <v>84</v>
      </c>
      <c r="H1123" s="8" t="s">
        <v>6600</v>
      </c>
      <c r="I1123" s="14" t="s">
        <v>0</v>
      </c>
      <c r="J1123" s="20" t="s">
        <v>3464</v>
      </c>
    </row>
    <row r="1124" spans="1:10" ht="15" hidden="1" x14ac:dyDescent="0.25">
      <c r="A1124" s="8" t="s">
        <v>868</v>
      </c>
      <c r="B1124" s="5" t="str">
        <f>HYPERLINK(Table4[[#This Row],[Link]],Table4[[#This Row],[Pattern w/out Hyperlink]])</f>
        <v>Silica Jig</v>
      </c>
      <c r="C1124" s="14">
        <f t="shared" si="17"/>
        <v>11</v>
      </c>
      <c r="D1124" s="14" t="s">
        <v>28</v>
      </c>
      <c r="E1124" s="14" t="s">
        <v>1467</v>
      </c>
      <c r="F1124" s="16">
        <f>Table4[[#This Row],[USD Pricing]]*Exchange!$A$1</f>
        <v>117.6</v>
      </c>
      <c r="G1124" s="16">
        <v>84</v>
      </c>
      <c r="H1124" s="8" t="s">
        <v>6601</v>
      </c>
      <c r="I1124" s="14" t="s">
        <v>0</v>
      </c>
      <c r="J1124" s="20" t="s">
        <v>3464</v>
      </c>
    </row>
    <row r="1125" spans="1:10" ht="15" hidden="1" x14ac:dyDescent="0.25">
      <c r="A1125" s="8" t="s">
        <v>869</v>
      </c>
      <c r="B1125" s="5" t="str">
        <f>HYPERLINK(Table4[[#This Row],[Link]],Table4[[#This Row],[Pattern w/out Hyperlink]])</f>
        <v>Silica Kip</v>
      </c>
      <c r="C1125" s="14">
        <f t="shared" si="17"/>
        <v>11</v>
      </c>
      <c r="D1125" s="14" t="s">
        <v>28</v>
      </c>
      <c r="E1125" s="14" t="s">
        <v>1467</v>
      </c>
      <c r="F1125" s="16">
        <f>Table4[[#This Row],[USD Pricing]]*Exchange!$A$1</f>
        <v>117.6</v>
      </c>
      <c r="G1125" s="16">
        <v>84</v>
      </c>
      <c r="H1125" s="8" t="s">
        <v>6602</v>
      </c>
      <c r="I1125" s="14" t="s">
        <v>0</v>
      </c>
      <c r="J1125" s="20" t="s">
        <v>3464</v>
      </c>
    </row>
    <row r="1126" spans="1:10" ht="15" hidden="1" x14ac:dyDescent="0.25">
      <c r="A1126" s="8" t="s">
        <v>871</v>
      </c>
      <c r="B1126" s="5" t="str">
        <f>HYPERLINK(Table4[[#This Row],[Link]],Table4[[#This Row],[Pattern w/out Hyperlink]])</f>
        <v>Silica Likely</v>
      </c>
      <c r="C1126" s="14">
        <f t="shared" si="17"/>
        <v>11</v>
      </c>
      <c r="D1126" s="14" t="s">
        <v>28</v>
      </c>
      <c r="E1126" s="14" t="s">
        <v>1467</v>
      </c>
      <c r="F1126" s="16">
        <f>Table4[[#This Row],[USD Pricing]]*Exchange!$A$1</f>
        <v>117.6</v>
      </c>
      <c r="G1126" s="16">
        <v>84</v>
      </c>
      <c r="H1126" s="8" t="s">
        <v>6604</v>
      </c>
      <c r="I1126" s="14" t="s">
        <v>0</v>
      </c>
      <c r="J1126" s="20" t="s">
        <v>3464</v>
      </c>
    </row>
    <row r="1127" spans="1:10" ht="15" hidden="1" x14ac:dyDescent="0.25">
      <c r="A1127" s="8" t="s">
        <v>873</v>
      </c>
      <c r="B1127" s="5" t="str">
        <f>HYPERLINK(Table4[[#This Row],[Link]],Table4[[#This Row],[Pattern w/out Hyperlink]])</f>
        <v>Silica Reach</v>
      </c>
      <c r="C1127" s="14">
        <f t="shared" si="17"/>
        <v>11</v>
      </c>
      <c r="D1127" s="14" t="s">
        <v>28</v>
      </c>
      <c r="E1127" s="14" t="s">
        <v>1467</v>
      </c>
      <c r="F1127" s="16">
        <f>Table4[[#This Row],[USD Pricing]]*Exchange!$A$1</f>
        <v>117.6</v>
      </c>
      <c r="G1127" s="16">
        <v>84</v>
      </c>
      <c r="H1127" s="8" t="s">
        <v>6606</v>
      </c>
      <c r="I1127" s="14" t="s">
        <v>0</v>
      </c>
      <c r="J1127" s="20" t="s">
        <v>3464</v>
      </c>
    </row>
    <row r="1128" spans="1:10" ht="15" hidden="1" x14ac:dyDescent="0.25">
      <c r="A1128" s="8" t="s">
        <v>874</v>
      </c>
      <c r="B1128" s="5" t="str">
        <f>HYPERLINK(Table4[[#This Row],[Link]],Table4[[#This Row],[Pattern w/out Hyperlink]])</f>
        <v>Silica Roam</v>
      </c>
      <c r="C1128" s="14">
        <f t="shared" si="17"/>
        <v>11</v>
      </c>
      <c r="D1128" s="14" t="s">
        <v>28</v>
      </c>
      <c r="E1128" s="14" t="s">
        <v>1467</v>
      </c>
      <c r="F1128" s="16">
        <f>Table4[[#This Row],[USD Pricing]]*Exchange!$A$1</f>
        <v>117.6</v>
      </c>
      <c r="G1128" s="16">
        <v>84</v>
      </c>
      <c r="H1128" s="8" t="s">
        <v>6609</v>
      </c>
      <c r="I1128" s="14" t="s">
        <v>0</v>
      </c>
      <c r="J1128" s="20" t="s">
        <v>3464</v>
      </c>
    </row>
    <row r="1129" spans="1:10" ht="15" hidden="1" x14ac:dyDescent="0.25">
      <c r="A1129" s="8" t="s">
        <v>875</v>
      </c>
      <c r="B1129" s="5" t="str">
        <f>HYPERLINK(Table4[[#This Row],[Link]],Table4[[#This Row],[Pattern w/out Hyperlink]])</f>
        <v>Silica Scout</v>
      </c>
      <c r="C1129" s="14">
        <f t="shared" si="17"/>
        <v>11</v>
      </c>
      <c r="D1129" s="14" t="s">
        <v>28</v>
      </c>
      <c r="E1129" s="14" t="s">
        <v>1467</v>
      </c>
      <c r="F1129" s="16">
        <f>Table4[[#This Row],[USD Pricing]]*Exchange!$A$1</f>
        <v>117.6</v>
      </c>
      <c r="G1129" s="16">
        <v>84</v>
      </c>
      <c r="H1129" s="8" t="s">
        <v>6610</v>
      </c>
      <c r="I1129" s="14" t="s">
        <v>0</v>
      </c>
      <c r="J1129" s="20" t="s">
        <v>3464</v>
      </c>
    </row>
    <row r="1130" spans="1:10" ht="15" hidden="1" x14ac:dyDescent="0.25">
      <c r="A1130" s="8" t="s">
        <v>876</v>
      </c>
      <c r="B1130" s="5" t="str">
        <f>HYPERLINK(Table4[[#This Row],[Link]],Table4[[#This Row],[Pattern w/out Hyperlink]])</f>
        <v>Silica Spoke</v>
      </c>
      <c r="C1130" s="14">
        <f t="shared" si="17"/>
        <v>11</v>
      </c>
      <c r="D1130" s="14" t="s">
        <v>28</v>
      </c>
      <c r="E1130" s="14" t="s">
        <v>1467</v>
      </c>
      <c r="F1130" s="16">
        <f>Table4[[#This Row],[USD Pricing]]*Exchange!$A$1</f>
        <v>117.6</v>
      </c>
      <c r="G1130" s="16">
        <v>84</v>
      </c>
      <c r="H1130" s="8" t="s">
        <v>6611</v>
      </c>
      <c r="I1130" s="14" t="s">
        <v>0</v>
      </c>
      <c r="J1130" s="20" t="s">
        <v>3464</v>
      </c>
    </row>
    <row r="1131" spans="1:10" ht="15" hidden="1" x14ac:dyDescent="0.25">
      <c r="A1131" s="8" t="s">
        <v>877</v>
      </c>
      <c r="B1131" s="5" t="str">
        <f>HYPERLINK(Table4[[#This Row],[Link]],Table4[[#This Row],[Pattern w/out Hyperlink]])</f>
        <v>Silica Strata</v>
      </c>
      <c r="C1131" s="14">
        <f t="shared" si="17"/>
        <v>11</v>
      </c>
      <c r="D1131" s="14" t="s">
        <v>28</v>
      </c>
      <c r="E1131" s="14" t="s">
        <v>1467</v>
      </c>
      <c r="F1131" s="16">
        <f>Table4[[#This Row],[USD Pricing]]*Exchange!$A$1</f>
        <v>117.6</v>
      </c>
      <c r="G1131" s="16">
        <v>84</v>
      </c>
      <c r="H1131" s="8" t="s">
        <v>6611</v>
      </c>
      <c r="I1131" s="14" t="s">
        <v>0</v>
      </c>
      <c r="J1131" s="20" t="s">
        <v>3464</v>
      </c>
    </row>
    <row r="1132" spans="1:10" ht="15" hidden="1" x14ac:dyDescent="0.25">
      <c r="A1132" s="8" t="s">
        <v>878</v>
      </c>
      <c r="B1132" s="5" t="str">
        <f>HYPERLINK(Table4[[#This Row],[Link]],Table4[[#This Row],[Pattern w/out Hyperlink]])</f>
        <v>Silica Stride</v>
      </c>
      <c r="C1132" s="14">
        <f t="shared" si="17"/>
        <v>11</v>
      </c>
      <c r="D1132" s="14" t="s">
        <v>28</v>
      </c>
      <c r="E1132" s="14" t="s">
        <v>1467</v>
      </c>
      <c r="F1132" s="16">
        <f>Table4[[#This Row],[USD Pricing]]*Exchange!$A$1</f>
        <v>117.6</v>
      </c>
      <c r="G1132" s="16">
        <v>84</v>
      </c>
      <c r="H1132" s="8" t="s">
        <v>6612</v>
      </c>
      <c r="I1132" s="14" t="s">
        <v>0</v>
      </c>
      <c r="J1132" s="20" t="s">
        <v>3464</v>
      </c>
    </row>
    <row r="1133" spans="1:10" ht="15" hidden="1" x14ac:dyDescent="0.25">
      <c r="A1133" s="8" t="s">
        <v>879</v>
      </c>
      <c r="B1133" s="5" t="str">
        <f>HYPERLINK(Table4[[#This Row],[Link]],Table4[[#This Row],[Pattern w/out Hyperlink]])</f>
        <v>Silica Tao</v>
      </c>
      <c r="C1133" s="14">
        <f t="shared" si="17"/>
        <v>11</v>
      </c>
      <c r="D1133" s="14" t="s">
        <v>28</v>
      </c>
      <c r="E1133" s="14" t="s">
        <v>1467</v>
      </c>
      <c r="F1133" s="16">
        <f>Table4[[#This Row],[USD Pricing]]*Exchange!$A$1</f>
        <v>117.6</v>
      </c>
      <c r="G1133" s="16">
        <v>84</v>
      </c>
      <c r="H1133" s="8" t="s">
        <v>6614</v>
      </c>
      <c r="I1133" s="14" t="s">
        <v>0</v>
      </c>
      <c r="J1133" s="20" t="s">
        <v>3464</v>
      </c>
    </row>
    <row r="1134" spans="1:10" ht="15" hidden="1" x14ac:dyDescent="0.25">
      <c r="A1134" s="8" t="s">
        <v>881</v>
      </c>
      <c r="B1134" s="5" t="str">
        <f>HYPERLINK(Table4[[#This Row],[Link]],Table4[[#This Row],[Pattern w/out Hyperlink]])</f>
        <v>Silica Thatch</v>
      </c>
      <c r="C1134" s="14">
        <f t="shared" si="17"/>
        <v>11</v>
      </c>
      <c r="D1134" s="14" t="s">
        <v>28</v>
      </c>
      <c r="E1134" s="14" t="s">
        <v>1467</v>
      </c>
      <c r="F1134" s="16">
        <f>Table4[[#This Row],[USD Pricing]]*Exchange!$A$1</f>
        <v>117.6</v>
      </c>
      <c r="G1134" s="16">
        <v>84</v>
      </c>
      <c r="H1134" s="8" t="s">
        <v>6617</v>
      </c>
      <c r="I1134" s="14" t="s">
        <v>0</v>
      </c>
      <c r="J1134" s="20" t="s">
        <v>3464</v>
      </c>
    </row>
    <row r="1135" spans="1:10" ht="15" hidden="1" x14ac:dyDescent="0.25">
      <c r="A1135" s="8" t="s">
        <v>882</v>
      </c>
      <c r="B1135" s="5" t="str">
        <f>HYPERLINK(Table4[[#This Row],[Link]],Table4[[#This Row],[Pattern w/out Hyperlink]])</f>
        <v>Silica Today Here Now</v>
      </c>
      <c r="C1135" s="14">
        <f t="shared" si="17"/>
        <v>11</v>
      </c>
      <c r="D1135" s="14" t="s">
        <v>28</v>
      </c>
      <c r="E1135" s="14" t="s">
        <v>1467</v>
      </c>
      <c r="F1135" s="16">
        <f>Table4[[#This Row],[USD Pricing]]*Exchange!$A$1</f>
        <v>117.6</v>
      </c>
      <c r="G1135" s="16">
        <v>84</v>
      </c>
      <c r="H1135" s="8" t="s">
        <v>6616</v>
      </c>
      <c r="I1135" s="14" t="s">
        <v>0</v>
      </c>
      <c r="J1135" s="20" t="s">
        <v>3464</v>
      </c>
    </row>
    <row r="1136" spans="1:10" ht="15" hidden="1" x14ac:dyDescent="0.25">
      <c r="A1136" s="8" t="s">
        <v>884</v>
      </c>
      <c r="B1136" s="5" t="str">
        <f>HYPERLINK(Table4[[#This Row],[Link]],Table4[[#This Row],[Pattern w/out Hyperlink]])</f>
        <v>Silica Waltz</v>
      </c>
      <c r="C1136" s="14">
        <f t="shared" si="17"/>
        <v>11</v>
      </c>
      <c r="D1136" s="14" t="s">
        <v>28</v>
      </c>
      <c r="E1136" s="14" t="s">
        <v>1467</v>
      </c>
      <c r="F1136" s="16">
        <f>Table4[[#This Row],[USD Pricing]]*Exchange!$A$1</f>
        <v>117.6</v>
      </c>
      <c r="G1136" s="16">
        <v>84</v>
      </c>
      <c r="H1136" s="8" t="s">
        <v>6619</v>
      </c>
      <c r="I1136" s="14" t="s">
        <v>0</v>
      </c>
      <c r="J1136" s="20" t="s">
        <v>3464</v>
      </c>
    </row>
    <row r="1137" spans="1:10" ht="15" hidden="1" x14ac:dyDescent="0.25">
      <c r="A1137" s="8" t="s">
        <v>885</v>
      </c>
      <c r="B1137" s="5" t="str">
        <f>HYPERLINK(Table4[[#This Row],[Link]],Table4[[#This Row],[Pattern w/out Hyperlink]])</f>
        <v>Silica Wifi</v>
      </c>
      <c r="C1137" s="14">
        <f t="shared" si="17"/>
        <v>11</v>
      </c>
      <c r="D1137" s="14" t="s">
        <v>28</v>
      </c>
      <c r="E1137" s="14" t="s">
        <v>1467</v>
      </c>
      <c r="F1137" s="16">
        <f>Table4[[#This Row],[USD Pricing]]*Exchange!$A$1</f>
        <v>117.6</v>
      </c>
      <c r="G1137" s="16">
        <v>84</v>
      </c>
      <c r="H1137" s="8" t="s">
        <v>6620</v>
      </c>
      <c r="I1137" s="14" t="s">
        <v>0</v>
      </c>
      <c r="J1137" s="20" t="s">
        <v>3464</v>
      </c>
    </row>
    <row r="1138" spans="1:10" ht="15" hidden="1" x14ac:dyDescent="0.25">
      <c r="A1138" s="8" t="s">
        <v>7695</v>
      </c>
      <c r="B1138" s="17" t="str">
        <f>HYPERLINK(Table4[[#This Row],[Link]],Table4[[#This Row],[Pattern w/out Hyperlink]])</f>
        <v>Silicone Cheer</v>
      </c>
      <c r="C1138" s="14">
        <f t="shared" si="17"/>
        <v>11</v>
      </c>
      <c r="D1138" s="14" t="s">
        <v>27</v>
      </c>
      <c r="E1138" s="14" t="s">
        <v>1467</v>
      </c>
      <c r="F1138" s="16">
        <v>115.25</v>
      </c>
      <c r="G1138" s="16"/>
      <c r="H1138" s="14" t="s">
        <v>7696</v>
      </c>
      <c r="I1138" s="14" t="s">
        <v>0</v>
      </c>
      <c r="J1138" s="14" t="s">
        <v>3464</v>
      </c>
    </row>
    <row r="1139" spans="1:10" ht="15" hidden="1" x14ac:dyDescent="0.25">
      <c r="A1139" s="8" t="s">
        <v>7697</v>
      </c>
      <c r="B1139" s="17" t="str">
        <f>HYPERLINK(Table4[[#This Row],[Link]],Table4[[#This Row],[Pattern w/out Hyperlink]])</f>
        <v>Silicone Glee</v>
      </c>
      <c r="C1139" s="14">
        <f t="shared" si="17"/>
        <v>11</v>
      </c>
      <c r="D1139" s="14" t="s">
        <v>27</v>
      </c>
      <c r="E1139" s="14" t="s">
        <v>1467</v>
      </c>
      <c r="F1139" s="16">
        <v>115.25</v>
      </c>
      <c r="G1139" s="16"/>
      <c r="H1139" s="14" t="s">
        <v>7698</v>
      </c>
      <c r="I1139" s="14" t="s">
        <v>0</v>
      </c>
      <c r="J1139" s="14" t="s">
        <v>3464</v>
      </c>
    </row>
    <row r="1140" spans="1:10" ht="15" hidden="1" x14ac:dyDescent="0.25">
      <c r="A1140" s="8" t="s">
        <v>6245</v>
      </c>
      <c r="B1140" s="17" t="str">
        <f>HYPERLINK(Table4[[#This Row],[Link]],Table4[[#This Row],[Pattern w/out Hyperlink]])</f>
        <v>Silicone Lane</v>
      </c>
      <c r="C1140" s="14">
        <f t="shared" si="17"/>
        <v>11</v>
      </c>
      <c r="D1140" s="14" t="s">
        <v>27</v>
      </c>
      <c r="E1140" s="14" t="s">
        <v>1467</v>
      </c>
      <c r="F1140" s="16">
        <v>115.25</v>
      </c>
      <c r="G1140" s="16"/>
      <c r="H1140" s="15" t="s">
        <v>6246</v>
      </c>
      <c r="I1140" s="14" t="s">
        <v>0</v>
      </c>
      <c r="J1140" s="20" t="s">
        <v>3464</v>
      </c>
    </row>
    <row r="1141" spans="1:10" ht="15" hidden="1" x14ac:dyDescent="0.25">
      <c r="A1141" s="8" t="s">
        <v>6253</v>
      </c>
      <c r="B1141" s="17" t="str">
        <f>HYPERLINK(Table4[[#This Row],[Link]],Table4[[#This Row],[Pattern w/out Hyperlink]])</f>
        <v>Silicone Roundabout</v>
      </c>
      <c r="C1141" s="14">
        <f t="shared" si="17"/>
        <v>11</v>
      </c>
      <c r="D1141" s="14" t="s">
        <v>27</v>
      </c>
      <c r="E1141" s="14" t="s">
        <v>1467</v>
      </c>
      <c r="F1141" s="16">
        <v>115.25</v>
      </c>
      <c r="G1141" s="16"/>
      <c r="H1141" s="15" t="s">
        <v>6254</v>
      </c>
      <c r="I1141" s="14" t="s">
        <v>0</v>
      </c>
      <c r="J1141" s="20" t="s">
        <v>3464</v>
      </c>
    </row>
    <row r="1142" spans="1:10" ht="15" hidden="1" x14ac:dyDescent="0.25">
      <c r="A1142" s="8" t="s">
        <v>6255</v>
      </c>
      <c r="B1142" s="17" t="str">
        <f>HYPERLINK(Table4[[#This Row],[Link]],Table4[[#This Row],[Pattern w/out Hyperlink]])</f>
        <v>Silicone Skyline</v>
      </c>
      <c r="C1142" s="14">
        <f t="shared" si="17"/>
        <v>11</v>
      </c>
      <c r="D1142" s="14" t="s">
        <v>27</v>
      </c>
      <c r="E1142" s="14" t="s">
        <v>1467</v>
      </c>
      <c r="F1142" s="16">
        <v>115.25</v>
      </c>
      <c r="G1142" s="16"/>
      <c r="H1142" s="15" t="s">
        <v>6256</v>
      </c>
      <c r="I1142" s="14" t="s">
        <v>0</v>
      </c>
      <c r="J1142" s="20" t="s">
        <v>3464</v>
      </c>
    </row>
    <row r="1143" spans="1:10" ht="28.5" hidden="1" x14ac:dyDescent="0.25">
      <c r="A1143" s="8" t="s">
        <v>2633</v>
      </c>
      <c r="B1143" s="5" t="str">
        <f>HYPERLINK(Table4[[#This Row],[Link]],Table4[[#This Row],[Pattern w/out Hyperlink]])</f>
        <v>Soiree Print</v>
      </c>
      <c r="C1143" s="14">
        <f t="shared" si="17"/>
        <v>11</v>
      </c>
      <c r="D1143" s="14" t="s">
        <v>2494</v>
      </c>
      <c r="E1143" s="14" t="s">
        <v>1467</v>
      </c>
      <c r="F1143" s="16">
        <f>Table4[[#This Row],[USD Pricing]]*Exchange!$A$1</f>
        <v>118.24399999999999</v>
      </c>
      <c r="G1143" s="16">
        <v>84.46</v>
      </c>
      <c r="H1143" s="14" t="s">
        <v>2634</v>
      </c>
      <c r="I1143" s="14" t="s">
        <v>0</v>
      </c>
      <c r="J1143" s="20" t="s">
        <v>3476</v>
      </c>
    </row>
    <row r="1144" spans="1:10" ht="15" hidden="1" x14ac:dyDescent="0.25">
      <c r="A1144" s="8" t="s">
        <v>2868</v>
      </c>
      <c r="B1144" s="5" t="str">
        <f>HYPERLINK(Table4[[#This Row],[Link]],Table4[[#This Row],[Pattern w/out Hyperlink]])</f>
        <v>Sphere</v>
      </c>
      <c r="C1144" s="14">
        <f t="shared" si="17"/>
        <v>11</v>
      </c>
      <c r="D1144" s="14" t="s">
        <v>26</v>
      </c>
      <c r="E1144" s="14" t="s">
        <v>1467</v>
      </c>
      <c r="F1144" s="16">
        <v>119.95</v>
      </c>
      <c r="G1144" s="16"/>
      <c r="H1144" s="14" t="s">
        <v>2869</v>
      </c>
      <c r="I1144" s="14" t="s">
        <v>0</v>
      </c>
      <c r="J1144" s="20" t="s">
        <v>3464</v>
      </c>
    </row>
    <row r="1145" spans="1:10" ht="15" hidden="1" x14ac:dyDescent="0.25">
      <c r="A1145" s="8" t="s">
        <v>5000</v>
      </c>
      <c r="B1145" s="5" t="str">
        <f>HYPERLINK(Table4[[#This Row],[Link]],Table4[[#This Row],[Pattern w/out Hyperlink]])</f>
        <v>Sunnyvale</v>
      </c>
      <c r="C1145" s="14">
        <f t="shared" si="17"/>
        <v>11</v>
      </c>
      <c r="D1145" s="14" t="s">
        <v>21</v>
      </c>
      <c r="E1145" s="14" t="s">
        <v>1467</v>
      </c>
      <c r="F1145" s="16">
        <v>118</v>
      </c>
      <c r="G1145" s="16"/>
      <c r="H1145" s="14" t="s">
        <v>5001</v>
      </c>
      <c r="I1145" s="14" t="s">
        <v>1598</v>
      </c>
      <c r="J1145" s="14" t="s">
        <v>3464</v>
      </c>
    </row>
    <row r="1146" spans="1:10" ht="28.5" hidden="1" x14ac:dyDescent="0.25">
      <c r="A1146" s="8" t="s">
        <v>2648</v>
      </c>
      <c r="B1146" s="5" t="str">
        <f>HYPERLINK(Table4[[#This Row],[Link]],Table4[[#This Row],[Pattern w/out Hyperlink]])</f>
        <v>Tartan Print</v>
      </c>
      <c r="C1146" s="14">
        <f t="shared" si="17"/>
        <v>11</v>
      </c>
      <c r="D1146" s="14" t="s">
        <v>2494</v>
      </c>
      <c r="E1146" s="14" t="s">
        <v>1467</v>
      </c>
      <c r="F1146" s="16">
        <f>Table4[[#This Row],[USD Pricing]]*Exchange!$A$1</f>
        <v>118.24399999999999</v>
      </c>
      <c r="G1146" s="16">
        <v>84.46</v>
      </c>
      <c r="H1146" s="14" t="s">
        <v>2649</v>
      </c>
      <c r="I1146" s="14" t="s">
        <v>0</v>
      </c>
      <c r="J1146" s="20" t="s">
        <v>3476</v>
      </c>
    </row>
    <row r="1147" spans="1:10" ht="28.5" hidden="1" x14ac:dyDescent="0.25">
      <c r="A1147" s="8" t="s">
        <v>4069</v>
      </c>
      <c r="B1147" s="5" t="str">
        <f>HYPERLINK(Table4[[#This Row],[Link]],Table4[[#This Row],[Pattern w/out Hyperlink]])</f>
        <v>Tiny Bubbles</v>
      </c>
      <c r="C1147" s="14">
        <f t="shared" si="17"/>
        <v>11</v>
      </c>
      <c r="D1147" s="14" t="s">
        <v>98</v>
      </c>
      <c r="E1147" s="14" t="s">
        <v>1467</v>
      </c>
      <c r="F1147" s="16">
        <f>Table4[[#This Row],[USD Pricing]]*Exchange!$A$1</f>
        <v>118.99999999999999</v>
      </c>
      <c r="G1147" s="16">
        <v>85</v>
      </c>
      <c r="H1147" s="15" t="s">
        <v>4070</v>
      </c>
      <c r="I1147" s="14" t="s">
        <v>0</v>
      </c>
      <c r="J1147" s="20" t="s">
        <v>3481</v>
      </c>
    </row>
    <row r="1148" spans="1:10" ht="28.5" hidden="1" x14ac:dyDescent="0.25">
      <c r="A1148" s="8" t="s">
        <v>1932</v>
      </c>
      <c r="B1148" s="5" t="str">
        <f>HYPERLINK(Table4[[#This Row],[Link]],Table4[[#This Row],[Pattern w/out Hyperlink]])</f>
        <v>Tranquil</v>
      </c>
      <c r="C1148" s="14">
        <f t="shared" si="17"/>
        <v>11</v>
      </c>
      <c r="D1148" s="14" t="s">
        <v>98</v>
      </c>
      <c r="E1148" s="14" t="s">
        <v>1467</v>
      </c>
      <c r="F1148" s="16">
        <f>Table4[[#This Row],[USD Pricing]]*Exchange!$A$1</f>
        <v>118.99999999999999</v>
      </c>
      <c r="G1148" s="16">
        <v>85</v>
      </c>
      <c r="H1148" s="15" t="s">
        <v>1955</v>
      </c>
      <c r="I1148" s="14" t="s">
        <v>0</v>
      </c>
      <c r="J1148" s="20" t="s">
        <v>3481</v>
      </c>
    </row>
    <row r="1149" spans="1:10" ht="28.5" hidden="1" x14ac:dyDescent="0.25">
      <c r="A1149" s="8" t="s">
        <v>999</v>
      </c>
      <c r="B1149" s="5" t="str">
        <f>HYPERLINK(Table4[[#This Row],[Link]],Table4[[#This Row],[Pattern w/out Hyperlink]])</f>
        <v>Twist</v>
      </c>
      <c r="C1149" s="14">
        <f t="shared" si="17"/>
        <v>11</v>
      </c>
      <c r="D1149" s="14" t="s">
        <v>98</v>
      </c>
      <c r="E1149" s="14" t="s">
        <v>1467</v>
      </c>
      <c r="F1149" s="16">
        <f>Table4[[#This Row],[USD Pricing]]*Exchange!$A$1</f>
        <v>118.99999999999999</v>
      </c>
      <c r="G1149" s="16">
        <v>85</v>
      </c>
      <c r="H1149" s="15" t="s">
        <v>1956</v>
      </c>
      <c r="I1149" s="14" t="s">
        <v>0</v>
      </c>
      <c r="J1149" s="20" t="s">
        <v>3481</v>
      </c>
    </row>
    <row r="1150" spans="1:10" ht="15" hidden="1" x14ac:dyDescent="0.25">
      <c r="A1150" s="8" t="s">
        <v>7642</v>
      </c>
      <c r="B1150" s="5" t="str">
        <f>HYPERLINK(Table4[[#This Row],[Link]],Table4[[#This Row],[Pattern w/out Hyperlink]])</f>
        <v>Wyoming</v>
      </c>
      <c r="C1150" s="14">
        <f t="shared" si="17"/>
        <v>11</v>
      </c>
      <c r="D1150" s="14" t="s">
        <v>98</v>
      </c>
      <c r="E1150" s="14" t="s">
        <v>1467</v>
      </c>
      <c r="F1150" s="16">
        <f>Table4[[#This Row],[USD Pricing]]*Exchange!$A$1</f>
        <v>118.99999999999999</v>
      </c>
      <c r="G1150" s="16">
        <v>85</v>
      </c>
      <c r="H1150" s="15" t="s">
        <v>1933</v>
      </c>
      <c r="I1150" s="14" t="s">
        <v>1598</v>
      </c>
      <c r="J1150" s="20" t="s">
        <v>3482</v>
      </c>
    </row>
    <row r="1151" spans="1:10" ht="15" hidden="1" x14ac:dyDescent="0.25">
      <c r="A1151" s="8" t="s">
        <v>2095</v>
      </c>
      <c r="B1151" s="5" t="str">
        <f>HYPERLINK(Table4[[#This Row],[Link]],Table4[[#This Row],[Pattern w/out Hyperlink]])</f>
        <v>Zip</v>
      </c>
      <c r="C1151" s="14">
        <f t="shared" si="17"/>
        <v>11</v>
      </c>
      <c r="D1151" s="14" t="s">
        <v>26</v>
      </c>
      <c r="E1151" s="14" t="s">
        <v>1467</v>
      </c>
      <c r="F1151" s="16">
        <v>119.95</v>
      </c>
      <c r="G1151" s="16"/>
      <c r="H1151" s="14" t="s">
        <v>2894</v>
      </c>
      <c r="I1151" s="14" t="s">
        <v>0</v>
      </c>
      <c r="J1151" s="20" t="s">
        <v>3464</v>
      </c>
    </row>
    <row r="1152" spans="1:10" ht="15" hidden="1" x14ac:dyDescent="0.25">
      <c r="A1152" s="8" t="s">
        <v>54</v>
      </c>
      <c r="B1152" s="5" t="str">
        <f>HYPERLINK(Table4[[#This Row],[Link]],Table4[[#This Row],[Pattern w/out Hyperlink]])</f>
        <v>Archer</v>
      </c>
      <c r="C1152" s="14">
        <f t="shared" si="17"/>
        <v>12</v>
      </c>
      <c r="D1152" s="14" t="s">
        <v>28</v>
      </c>
      <c r="E1152" s="14" t="s">
        <v>1467</v>
      </c>
      <c r="F1152" s="16">
        <f>Table4[[#This Row],[USD Pricing]]*Exchange!$A$1</f>
        <v>125.99999999999999</v>
      </c>
      <c r="G1152" s="16">
        <v>90</v>
      </c>
      <c r="H1152" s="8" t="s">
        <v>6521</v>
      </c>
      <c r="I1152" s="14" t="s">
        <v>0</v>
      </c>
      <c r="J1152" s="20" t="s">
        <v>3500</v>
      </c>
    </row>
    <row r="1153" spans="1:10" ht="15" hidden="1" x14ac:dyDescent="0.25">
      <c r="A1153" s="8" t="s">
        <v>4746</v>
      </c>
      <c r="B1153" s="5" t="str">
        <f>HYPERLINK(Table4[[#This Row],[Link]],Table4[[#This Row],[Pattern w/out Hyperlink]])</f>
        <v>Calf</v>
      </c>
      <c r="C1153" s="14">
        <f t="shared" si="17"/>
        <v>12</v>
      </c>
      <c r="D1153" s="14" t="s">
        <v>21</v>
      </c>
      <c r="E1153" s="14" t="s">
        <v>1467</v>
      </c>
      <c r="F1153" s="16">
        <v>134</v>
      </c>
      <c r="G1153" s="16"/>
      <c r="H1153" s="14" t="s">
        <v>4747</v>
      </c>
      <c r="I1153" s="14" t="s">
        <v>1598</v>
      </c>
      <c r="J1153" s="14" t="s">
        <v>3465</v>
      </c>
    </row>
    <row r="1154" spans="1:10" ht="15" hidden="1" x14ac:dyDescent="0.25">
      <c r="A1154" s="8" t="s">
        <v>195</v>
      </c>
      <c r="B1154" s="5" t="str">
        <f>HYPERLINK(Table4[[#This Row],[Link]],Table4[[#This Row],[Pattern w/out Hyperlink]])</f>
        <v>Classic</v>
      </c>
      <c r="C1154" s="14">
        <f t="shared" ref="C1154:C1176" si="18">IF(F1154&lt;=$L$1,$K$1,IF(AND(F1154&gt;=$L$2,F1154&lt;=$M$2),$K$2,IF(AND(F1154&gt;=$L$3,F1154&lt;=$M$3),$K$3,IF(AND(F1154&gt;=$L$4,F1154&lt;=$M$4),$K$4,IF(AND(F1154&gt;=$L$5,F1154&lt;=$M$5),$K$5,IF(AND(F1154&gt;=$L$6,F1154&lt;=$M$6),$K$6,IF(AND(F1154&gt;=$L$7,F1154&lt;=$M$7),$K$7,IF(AND(F1154&gt;=$L$8,F1154&lt;=$M$8),$K$8,IF(AND(F1154&gt;$L$9,F1154&lt;=$M$9),$K$9,IF(AND(F1154&gt;=$L$10,F1154&lt;=$M$10),$K$10,IF(AND(F1154&gt;=$L$11,F1154&lt;=$M$11),$K$11,IF(AND(F1154&gt;=$L$12,F1154&lt;=$M$12),$K$12,IF(AND(F1154&gt;=$L$13,F1154&lt;=$M$13),$K$13,IF(AND(F1154&gt;=$L$14,F1154&lt;=$M$14),$K$14,IF(AND(F1154&gt;=$L$15,F1154&lt;=$M$15),$K$15,IF(AND(F1154&gt;=$L$16,F1154&lt;=$M$16),$K$16,IF(AND(F1154&gt;=$L$17,F1154&lt;=$M$17),$K$17,IF(AND(F1154&gt;=$L$18,F1154&lt;=$M$18),$K$18,IF(AND(F1154&gt;=$K$19,F1154&gt;=$L$19),$M$19,IF(AND(F1154&gt;=$L$19,F1154&lt;=$M$19),$K$19,IF(AND(F1154&gt;=$L$20,F1154&lt;=$M$20),$K$20,IF(AND(F1154&gt;=$L$21,F1154&lt;=$M$21),$K$21,IF(AND(F1154&gt;=$L$22,F1154&lt;=$M$22),$K$22,IF(AND(F1154&gt;=$L$23,F1154&lt;=$M$23),$K$23,IF(AND(F1154&gt;=$L$24,F1154&lt;=$M$24),$K$24,IF(AND(F1154&gt;=$L$25,F1154&lt;=$M$25),$K$25,IF(AND(F1154&gt;=$L$26,F1154&lt;=$M$26),$K$26,IF(AND(F1154&gt;=$L$27,F1154&lt;=$M$27),$K$27,IF(AND(F1154&gt;=$L$28,F1154&lt;=$M$28),$K$28,IF(AND(F1154&gt;=$L$29,F1154&lt;=$M$29),$K$29))))))))))))))))))))))))))))))</f>
        <v>12</v>
      </c>
      <c r="D1154" s="14" t="s">
        <v>21</v>
      </c>
      <c r="E1154" s="14" t="s">
        <v>1467</v>
      </c>
      <c r="F1154" s="16">
        <v>129</v>
      </c>
      <c r="G1154" s="16"/>
      <c r="H1154" s="14" t="s">
        <v>4761</v>
      </c>
      <c r="I1154" s="14" t="s">
        <v>1598</v>
      </c>
      <c r="J1154" s="14" t="s">
        <v>3465</v>
      </c>
    </row>
    <row r="1155" spans="1:10" ht="15" hidden="1" x14ac:dyDescent="0.25">
      <c r="A1155" s="8" t="s">
        <v>8304</v>
      </c>
      <c r="B1155" s="5" t="str">
        <f>HYPERLINK(Table4[[#This Row],[Link]],Table4[[#This Row],[Pattern w/out Hyperlink]])</f>
        <v>Its Complicated</v>
      </c>
      <c r="C1155" s="14">
        <f t="shared" si="18"/>
        <v>12</v>
      </c>
      <c r="D1155" s="14" t="s">
        <v>2668</v>
      </c>
      <c r="E1155" s="14" t="s">
        <v>1467</v>
      </c>
      <c r="F1155" s="16">
        <v>131.75</v>
      </c>
      <c r="G1155" s="16"/>
      <c r="H1155" s="14" t="s">
        <v>8305</v>
      </c>
      <c r="I1155" s="14" t="s">
        <v>0</v>
      </c>
      <c r="J1155" s="14" t="s">
        <v>3465</v>
      </c>
    </row>
    <row r="1156" spans="1:10" ht="15" hidden="1" x14ac:dyDescent="0.25">
      <c r="A1156" s="8" t="s">
        <v>2571</v>
      </c>
      <c r="B1156" s="5" t="str">
        <f>HYPERLINK(Table4[[#This Row],[Link]],Table4[[#This Row],[Pattern w/out Hyperlink]])</f>
        <v>Maxwell Street</v>
      </c>
      <c r="C1156" s="14">
        <f t="shared" si="18"/>
        <v>12</v>
      </c>
      <c r="D1156" s="14" t="s">
        <v>2494</v>
      </c>
      <c r="E1156" s="14" t="s">
        <v>1467</v>
      </c>
      <c r="F1156" s="16">
        <f>Table4[[#This Row],[USD Pricing]]*Exchange!$A$1</f>
        <v>134.10599999999999</v>
      </c>
      <c r="G1156" s="16">
        <v>95.79</v>
      </c>
      <c r="H1156" s="14" t="s">
        <v>2572</v>
      </c>
      <c r="I1156" s="14" t="s">
        <v>0</v>
      </c>
      <c r="J1156" s="20" t="s">
        <v>4190</v>
      </c>
    </row>
    <row r="1157" spans="1:10" ht="15" hidden="1" x14ac:dyDescent="0.25">
      <c r="A1157" s="8" t="s">
        <v>589</v>
      </c>
      <c r="B1157" s="5" t="str">
        <f>HYPERLINK(Table4[[#This Row],[Link]],Table4[[#This Row],[Pattern w/out Hyperlink]])</f>
        <v>Mesa</v>
      </c>
      <c r="C1157" s="14">
        <f t="shared" si="18"/>
        <v>12</v>
      </c>
      <c r="D1157" s="14" t="s">
        <v>22</v>
      </c>
      <c r="E1157" s="14" t="s">
        <v>1467</v>
      </c>
      <c r="F1157" s="16">
        <f>Table4[[#This Row],[USD Pricing]]*Exchange!$A$1</f>
        <v>129.5</v>
      </c>
      <c r="G1157" s="16">
        <v>92.5</v>
      </c>
      <c r="H1157" s="14" t="s">
        <v>3150</v>
      </c>
      <c r="I1157" s="14" t="s">
        <v>1598</v>
      </c>
      <c r="J1157" s="14" t="s">
        <v>3465</v>
      </c>
    </row>
    <row r="1158" spans="1:10" ht="15" hidden="1" x14ac:dyDescent="0.25">
      <c r="A1158" s="8" t="s">
        <v>8342</v>
      </c>
      <c r="B1158" s="5" t="str">
        <f>HYPERLINK(Table4[[#This Row],[Link]],Table4[[#This Row],[Pattern w/out Hyperlink]])</f>
        <v>Nature Walk by Ruth Adler Schnee</v>
      </c>
      <c r="C1158" s="14">
        <f t="shared" si="18"/>
        <v>12</v>
      </c>
      <c r="D1158" s="14" t="s">
        <v>2668</v>
      </c>
      <c r="E1158" s="14" t="s">
        <v>1467</v>
      </c>
      <c r="F1158" s="16">
        <v>127</v>
      </c>
      <c r="G1158" s="16"/>
      <c r="H1158" s="14" t="s">
        <v>8343</v>
      </c>
      <c r="I1158" s="14" t="s">
        <v>0</v>
      </c>
      <c r="J1158" s="14" t="s">
        <v>3465</v>
      </c>
    </row>
    <row r="1159" spans="1:10" ht="15" hidden="1" x14ac:dyDescent="0.25">
      <c r="A1159" s="8" t="s">
        <v>4922</v>
      </c>
      <c r="B1159" s="5" t="str">
        <f>HYPERLINK(Table4[[#This Row],[Link]],Table4[[#This Row],[Pattern w/out Hyperlink]])</f>
        <v>Pelle</v>
      </c>
      <c r="C1159" s="14">
        <f t="shared" si="18"/>
        <v>12</v>
      </c>
      <c r="D1159" s="14" t="s">
        <v>21</v>
      </c>
      <c r="E1159" s="14" t="s">
        <v>1467</v>
      </c>
      <c r="F1159" s="16">
        <v>129</v>
      </c>
      <c r="G1159" s="16"/>
      <c r="H1159" s="14" t="s">
        <v>4923</v>
      </c>
      <c r="I1159" s="14" t="s">
        <v>1598</v>
      </c>
      <c r="J1159" s="14" t="s">
        <v>3465</v>
      </c>
    </row>
    <row r="1160" spans="1:10" ht="15" hidden="1" x14ac:dyDescent="0.25">
      <c r="A1160" s="8" t="s">
        <v>1635</v>
      </c>
      <c r="B1160" s="5" t="str">
        <f>HYPERLINK(Table4[[#This Row],[Link]],Table4[[#This Row],[Pattern w/out Hyperlink]])</f>
        <v>Sedona</v>
      </c>
      <c r="C1160" s="14">
        <f t="shared" si="18"/>
        <v>12</v>
      </c>
      <c r="D1160" s="14" t="s">
        <v>22</v>
      </c>
      <c r="E1160" s="14" t="s">
        <v>1467</v>
      </c>
      <c r="F1160" s="16">
        <f>Table4[[#This Row],[USD Pricing]]*Exchange!$A$1</f>
        <v>128.1</v>
      </c>
      <c r="G1160" s="16">
        <v>91.5</v>
      </c>
      <c r="H1160" s="14" t="s">
        <v>3151</v>
      </c>
      <c r="I1160" s="14" t="s">
        <v>1598</v>
      </c>
      <c r="J1160" s="14" t="s">
        <v>3465</v>
      </c>
    </row>
    <row r="1161" spans="1:10" ht="15" hidden="1" x14ac:dyDescent="0.25">
      <c r="A1161" s="8" t="s">
        <v>6607</v>
      </c>
      <c r="B1161" s="5" t="str">
        <f>HYPERLINK(Table4[[#This Row],[Link]],Table4[[#This Row],[Pattern w/out Hyperlink]])</f>
        <v>Silica Rhythms Surround You</v>
      </c>
      <c r="C1161" s="14">
        <f t="shared" si="18"/>
        <v>12</v>
      </c>
      <c r="D1161" s="14" t="s">
        <v>28</v>
      </c>
      <c r="E1161" s="14" t="s">
        <v>1467</v>
      </c>
      <c r="F1161" s="16">
        <f>Table4[[#This Row],[USD Pricing]]*Exchange!$A$1</f>
        <v>132.29999999999998</v>
      </c>
      <c r="G1161" s="16">
        <v>94.5</v>
      </c>
      <c r="H1161" s="14" t="s">
        <v>6608</v>
      </c>
      <c r="I1161" s="14" t="s">
        <v>0</v>
      </c>
      <c r="J1161" s="14" t="s">
        <v>3464</v>
      </c>
    </row>
    <row r="1162" spans="1:10" ht="15" hidden="1" x14ac:dyDescent="0.25">
      <c r="A1162" s="8" t="s">
        <v>3152</v>
      </c>
      <c r="B1162" s="5" t="str">
        <f>HYPERLINK(Table4[[#This Row],[Link]],Table4[[#This Row],[Pattern w/out Hyperlink]])</f>
        <v>Tender</v>
      </c>
      <c r="C1162" s="14">
        <f t="shared" si="18"/>
        <v>12</v>
      </c>
      <c r="D1162" s="14" t="s">
        <v>22</v>
      </c>
      <c r="E1162" s="14" t="s">
        <v>1467</v>
      </c>
      <c r="F1162" s="16">
        <f>Table4[[#This Row],[USD Pricing]]*Exchange!$A$1</f>
        <v>125.3</v>
      </c>
      <c r="G1162" s="16">
        <v>89.5</v>
      </c>
      <c r="H1162" s="14" t="s">
        <v>3153</v>
      </c>
      <c r="I1162" s="14" t="s">
        <v>1598</v>
      </c>
      <c r="J1162" s="14" t="s">
        <v>3465</v>
      </c>
    </row>
    <row r="1163" spans="1:10" ht="15" hidden="1" x14ac:dyDescent="0.25">
      <c r="A1163" s="8" t="s">
        <v>8423</v>
      </c>
      <c r="B1163" s="5" t="str">
        <f>HYPERLINK(Table4[[#This Row],[Link]],Table4[[#This Row],[Pattern w/out Hyperlink]])</f>
        <v>Texnet</v>
      </c>
      <c r="C1163" s="14">
        <f t="shared" si="18"/>
        <v>12</v>
      </c>
      <c r="D1163" s="14" t="s">
        <v>2668</v>
      </c>
      <c r="E1163" s="14" t="s">
        <v>1467</v>
      </c>
      <c r="F1163" s="16">
        <v>127</v>
      </c>
      <c r="G1163" s="16"/>
      <c r="H1163" s="14" t="s">
        <v>8424</v>
      </c>
      <c r="I1163" s="14" t="s">
        <v>1598</v>
      </c>
      <c r="J1163" s="14" t="s">
        <v>3465</v>
      </c>
    </row>
    <row r="1164" spans="1:10" ht="15" hidden="1" x14ac:dyDescent="0.25">
      <c r="A1164" s="8" t="s">
        <v>3154</v>
      </c>
      <c r="B1164" s="5" t="str">
        <f>HYPERLINK(Table4[[#This Row],[Link]],Table4[[#This Row],[Pattern w/out Hyperlink]])</f>
        <v>Volterra-HC</v>
      </c>
      <c r="C1164" s="14">
        <f t="shared" si="18"/>
        <v>12</v>
      </c>
      <c r="D1164" s="14" t="s">
        <v>22</v>
      </c>
      <c r="E1164" s="14" t="s">
        <v>1467</v>
      </c>
      <c r="F1164" s="16">
        <f>Table4[[#This Row],[USD Pricing]]*Exchange!$A$1</f>
        <v>128.1</v>
      </c>
      <c r="G1164" s="16">
        <v>91.5</v>
      </c>
      <c r="H1164" s="14" t="s">
        <v>3155</v>
      </c>
      <c r="I1164" s="14" t="s">
        <v>1598</v>
      </c>
      <c r="J1164" s="14" t="s">
        <v>3465</v>
      </c>
    </row>
    <row r="1165" spans="1:10" ht="15" hidden="1" x14ac:dyDescent="0.25">
      <c r="A1165" s="8" t="s">
        <v>8487</v>
      </c>
      <c r="B1165" s="5" t="str">
        <f>HYPERLINK(Table4[[#This Row],[Link]],Table4[[#This Row],[Pattern w/out Hyperlink]])</f>
        <v>Zipped</v>
      </c>
      <c r="C1165" s="14">
        <f t="shared" si="18"/>
        <v>12</v>
      </c>
      <c r="D1165" s="14" t="s">
        <v>28</v>
      </c>
      <c r="E1165" s="14" t="s">
        <v>1467</v>
      </c>
      <c r="F1165" s="16">
        <f>Table4[[#This Row],[USD Pricing]]*Exchange!$A$1</f>
        <v>133.69999999999999</v>
      </c>
      <c r="G1165" s="16">
        <v>95.5</v>
      </c>
      <c r="H1165" s="14" t="s">
        <v>8488</v>
      </c>
      <c r="I1165" s="14" t="s">
        <v>0</v>
      </c>
      <c r="J1165" s="14" t="s">
        <v>3465</v>
      </c>
    </row>
    <row r="1166" spans="1:10" ht="15" hidden="1" x14ac:dyDescent="0.25">
      <c r="A1166" s="8" t="s">
        <v>10</v>
      </c>
      <c r="B1166" s="5" t="str">
        <f>HYPERLINK(Table4[[#This Row],[Link]],Table4[[#This Row],[Pattern w/out Hyperlink]])</f>
        <v>Acoustic</v>
      </c>
      <c r="C1166" s="14">
        <f t="shared" si="18"/>
        <v>13</v>
      </c>
      <c r="D1166" s="14" t="s">
        <v>28</v>
      </c>
      <c r="E1166" s="14" t="s">
        <v>1467</v>
      </c>
      <c r="F1166" s="16">
        <f>Table4[[#This Row],[USD Pricing]]*Exchange!$A$1</f>
        <v>142.1</v>
      </c>
      <c r="G1166" s="16">
        <v>101.5</v>
      </c>
      <c r="H1166" s="8" t="s">
        <v>6518</v>
      </c>
      <c r="I1166" s="14" t="s">
        <v>0</v>
      </c>
      <c r="J1166" s="14" t="s">
        <v>3500</v>
      </c>
    </row>
    <row r="1167" spans="1:10" ht="15" hidden="1" x14ac:dyDescent="0.25">
      <c r="A1167" s="8" t="s">
        <v>4852</v>
      </c>
      <c r="B1167" s="5" t="str">
        <f>HYPERLINK(Table4[[#This Row],[Link]],Table4[[#This Row],[Pattern w/out Hyperlink]])</f>
        <v>Insideout</v>
      </c>
      <c r="C1167" s="14">
        <f t="shared" si="18"/>
        <v>13</v>
      </c>
      <c r="D1167" s="14" t="s">
        <v>21</v>
      </c>
      <c r="E1167" s="14" t="s">
        <v>1467</v>
      </c>
      <c r="F1167" s="16">
        <v>140</v>
      </c>
      <c r="G1167" s="16"/>
      <c r="H1167" s="14" t="s">
        <v>4853</v>
      </c>
      <c r="I1167" s="14" t="s">
        <v>1598</v>
      </c>
      <c r="J1167" s="14" t="s">
        <v>3465</v>
      </c>
    </row>
    <row r="1168" spans="1:10" ht="15" hidden="1" x14ac:dyDescent="0.25">
      <c r="A1168" s="8" t="s">
        <v>530</v>
      </c>
      <c r="B1168" s="5" t="str">
        <f>HYPERLINK(Table4[[#This Row],[Link]],Table4[[#This Row],[Pattern w/out Hyperlink]])</f>
        <v>Leno</v>
      </c>
      <c r="C1168" s="14">
        <f t="shared" si="18"/>
        <v>13</v>
      </c>
      <c r="D1168" s="14" t="s">
        <v>28</v>
      </c>
      <c r="E1168" s="14" t="s">
        <v>1467</v>
      </c>
      <c r="F1168" s="16">
        <f>Table4[[#This Row],[USD Pricing]]*Exchange!$A$1</f>
        <v>137.89999999999998</v>
      </c>
      <c r="G1168" s="16">
        <v>98.5</v>
      </c>
      <c r="H1168" s="8" t="s">
        <v>6556</v>
      </c>
      <c r="I1168" s="14" t="s">
        <v>0</v>
      </c>
      <c r="J1168" s="14" t="s">
        <v>3500</v>
      </c>
    </row>
    <row r="1169" spans="1:10" ht="28.5" hidden="1" x14ac:dyDescent="0.25">
      <c r="A1169" s="8" t="s">
        <v>2601</v>
      </c>
      <c r="B1169" s="5" t="str">
        <f>HYPERLINK(Table4[[#This Row],[Link]],Table4[[#This Row],[Pattern w/out Hyperlink]])</f>
        <v>Pinwheel</v>
      </c>
      <c r="C1169" s="14">
        <f t="shared" si="18"/>
        <v>13</v>
      </c>
      <c r="D1169" s="14" t="s">
        <v>2494</v>
      </c>
      <c r="E1169" s="14" t="s">
        <v>1467</v>
      </c>
      <c r="F1169" s="16">
        <f>Table4[[#This Row],[USD Pricing]]*Exchange!$A$1</f>
        <v>135.54799999999997</v>
      </c>
      <c r="G1169" s="16">
        <v>96.82</v>
      </c>
      <c r="H1169" s="14" t="s">
        <v>2602</v>
      </c>
      <c r="I1169" s="14" t="s">
        <v>0</v>
      </c>
      <c r="J1169" s="20" t="s">
        <v>4171</v>
      </c>
    </row>
    <row r="1170" spans="1:10" ht="15" hidden="1" x14ac:dyDescent="0.25">
      <c r="A1170" s="8" t="s">
        <v>1556</v>
      </c>
      <c r="B1170" s="5" t="str">
        <f>HYPERLINK(Table4[[#This Row],[Link]],Table4[[#This Row],[Pattern w/out Hyperlink]])</f>
        <v>Ultraleather</v>
      </c>
      <c r="C1170" s="14">
        <f t="shared" si="18"/>
        <v>13</v>
      </c>
      <c r="D1170" s="14" t="s">
        <v>2721</v>
      </c>
      <c r="E1170" s="14" t="s">
        <v>1467</v>
      </c>
      <c r="F1170" s="16">
        <v>139.15</v>
      </c>
      <c r="G1170" s="16"/>
      <c r="H1170" s="14" t="s">
        <v>2719</v>
      </c>
      <c r="I1170" s="14" t="s">
        <v>1598</v>
      </c>
      <c r="J1170" s="14" t="s">
        <v>3500</v>
      </c>
    </row>
    <row r="1171" spans="1:10" ht="15" hidden="1" x14ac:dyDescent="0.25">
      <c r="A1171" s="8" t="s">
        <v>3059</v>
      </c>
      <c r="B1171" s="17" t="str">
        <f>HYPERLINK(Table4[[#This Row],[Link]],Table4[[#This Row],[Pattern w/out Hyperlink]])</f>
        <v>Silicone Element Celliant</v>
      </c>
      <c r="C1171" s="14">
        <f t="shared" si="18"/>
        <v>14</v>
      </c>
      <c r="D1171" s="14" t="s">
        <v>27</v>
      </c>
      <c r="E1171" s="14" t="s">
        <v>1467</v>
      </c>
      <c r="F1171" s="16">
        <v>151.5</v>
      </c>
      <c r="G1171" s="16"/>
      <c r="H1171" s="15" t="s">
        <v>3061</v>
      </c>
      <c r="I1171" s="14" t="s">
        <v>1598</v>
      </c>
      <c r="J1171" s="14" t="s">
        <v>3464</v>
      </c>
    </row>
    <row r="1172" spans="1:10" ht="15" hidden="1" x14ac:dyDescent="0.25">
      <c r="A1172" s="8" t="s">
        <v>8709</v>
      </c>
      <c r="B1172" s="5" t="str">
        <f>HYPERLINK(Table4[[#This Row],[Link]],Table4[[#This Row],[Pattern w/out Hyperlink]])</f>
        <v>Top Coat</v>
      </c>
      <c r="C1172" s="14">
        <f t="shared" si="18"/>
        <v>14</v>
      </c>
      <c r="D1172" s="14" t="s">
        <v>8491</v>
      </c>
      <c r="E1172" s="14" t="s">
        <v>1467</v>
      </c>
      <c r="F1172" s="16">
        <v>153</v>
      </c>
      <c r="G1172" s="16"/>
      <c r="H1172" s="14" t="s">
        <v>8710</v>
      </c>
      <c r="I1172" s="14" t="s">
        <v>1598</v>
      </c>
      <c r="J1172" s="14" t="s">
        <v>3464</v>
      </c>
    </row>
    <row r="1173" spans="1:10" ht="15" hidden="1" x14ac:dyDescent="0.25">
      <c r="A1173" s="8" t="s">
        <v>1547</v>
      </c>
      <c r="B1173" s="5" t="str">
        <f>HYPERLINK(Table4[[#This Row],[Link]],Table4[[#This Row],[Pattern w/out Hyperlink]])</f>
        <v>Brisa</v>
      </c>
      <c r="C1173" s="14">
        <f t="shared" si="18"/>
        <v>15</v>
      </c>
      <c r="D1173" s="14" t="s">
        <v>2721</v>
      </c>
      <c r="E1173" s="14" t="s">
        <v>1467</v>
      </c>
      <c r="F1173" s="16">
        <v>163.15</v>
      </c>
      <c r="G1173" s="16"/>
      <c r="H1173" s="14" t="s">
        <v>2717</v>
      </c>
      <c r="I1173" s="14" t="s">
        <v>1598</v>
      </c>
      <c r="J1173" s="14" t="s">
        <v>3500</v>
      </c>
    </row>
    <row r="1174" spans="1:10" ht="15" hidden="1" x14ac:dyDescent="0.25">
      <c r="A1174" s="8" t="s">
        <v>1548</v>
      </c>
      <c r="B1174" s="5" t="str">
        <f>HYPERLINK(Table4[[#This Row],[Link]],Table4[[#This Row],[Pattern w/out Hyperlink]])</f>
        <v>Brisa Distressed</v>
      </c>
      <c r="C1174" s="14">
        <f t="shared" si="18"/>
        <v>15</v>
      </c>
      <c r="D1174" s="14" t="s">
        <v>2721</v>
      </c>
      <c r="E1174" s="14" t="s">
        <v>1467</v>
      </c>
      <c r="F1174" s="16">
        <v>163.15</v>
      </c>
      <c r="G1174" s="16"/>
      <c r="H1174" s="14" t="s">
        <v>7923</v>
      </c>
      <c r="I1174" s="14" t="s">
        <v>1598</v>
      </c>
      <c r="J1174" s="14" t="s">
        <v>3465</v>
      </c>
    </row>
    <row r="1175" spans="1:10" ht="15" hidden="1" x14ac:dyDescent="0.25">
      <c r="A1175" s="8" t="s">
        <v>1553</v>
      </c>
      <c r="B1175" s="5" t="str">
        <f>HYPERLINK(Table4[[#This Row],[Link]],Table4[[#This Row],[Pattern w/out Hyperlink]])</f>
        <v>Promessa</v>
      </c>
      <c r="C1175" s="14">
        <f t="shared" si="18"/>
        <v>15</v>
      </c>
      <c r="D1175" s="14" t="s">
        <v>2721</v>
      </c>
      <c r="E1175" s="14" t="s">
        <v>1467</v>
      </c>
      <c r="F1175" s="16">
        <v>163.15</v>
      </c>
      <c r="G1175" s="16"/>
      <c r="H1175" s="14" t="s">
        <v>7944</v>
      </c>
      <c r="I1175" s="14" t="s">
        <v>1598</v>
      </c>
      <c r="J1175" s="14" t="s">
        <v>3465</v>
      </c>
    </row>
    <row r="1176" spans="1:10" ht="15" hidden="1" x14ac:dyDescent="0.25">
      <c r="A1176" s="8" t="s">
        <v>4698</v>
      </c>
      <c r="B1176" s="5" t="str">
        <f>HYPERLINK(Table4[[#This Row],[Link]],Table4[[#This Row],[Pattern w/out Hyperlink]])</f>
        <v>Alcantara</v>
      </c>
      <c r="C1176" s="14">
        <f t="shared" si="18"/>
        <v>215</v>
      </c>
      <c r="D1176" s="14" t="s">
        <v>21</v>
      </c>
      <c r="E1176" s="14" t="s">
        <v>1467</v>
      </c>
      <c r="F1176" s="16">
        <v>244</v>
      </c>
      <c r="G1176" s="16"/>
      <c r="H1176" s="14" t="s">
        <v>4699</v>
      </c>
      <c r="I1176" s="14" t="s">
        <v>1598</v>
      </c>
      <c r="J1176" s="14" t="s">
        <v>3465</v>
      </c>
    </row>
  </sheetData>
  <sheetProtection sheet="1" objects="1" scenarios="1" selectLockedCells="1" autoFilter="0" selectUnlockedCells="1"/>
  <phoneticPr fontId="10" type="noConversion"/>
  <pageMargins left="0.7" right="0.7" top="0.75" bottom="0.75" header="0.3" footer="0.3"/>
  <pageSetup fitToHeight="0" orientation="portrait" r:id="rId1"/>
  <headerFooter>
    <oddHeader>&amp;C&amp;"Ubuntu,Bold"&amp;18Graded-In Coated Upholstery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52C1-4577-480E-91B3-40FCAFAFBFA8}">
  <dimension ref="A1:G5"/>
  <sheetViews>
    <sheetView view="pageLayout" topLeftCell="B1" zoomScaleNormal="100" workbookViewId="0">
      <selection activeCell="E7" sqref="E7"/>
    </sheetView>
  </sheetViews>
  <sheetFormatPr defaultRowHeight="14.25" x14ac:dyDescent="0.25"/>
  <cols>
    <col min="1" max="1" width="26" style="7" hidden="1" customWidth="1"/>
    <col min="2" max="2" width="38.7109375" style="8" customWidth="1"/>
    <col min="3" max="3" width="11.7109375" style="3" hidden="1" customWidth="1"/>
    <col min="4" max="4" width="21.42578125" style="3" customWidth="1"/>
    <col min="5" max="5" width="29.85546875" style="3" customWidth="1"/>
    <col min="6" max="6" width="10.5703125" style="7" hidden="1" customWidth="1"/>
    <col min="7" max="7" width="131.5703125" style="7" hidden="1" customWidth="1"/>
    <col min="8" max="16384" width="9.140625" style="7"/>
  </cols>
  <sheetData>
    <row r="1" spans="1:7" x14ac:dyDescent="0.25">
      <c r="A1" s="7" t="s">
        <v>1193</v>
      </c>
      <c r="B1" s="8" t="s">
        <v>0</v>
      </c>
      <c r="C1" s="3" t="s">
        <v>1</v>
      </c>
      <c r="D1" s="3" t="s">
        <v>2</v>
      </c>
      <c r="E1" s="3" t="s">
        <v>1594</v>
      </c>
      <c r="F1" s="7" t="s">
        <v>1071</v>
      </c>
      <c r="G1" s="7" t="s">
        <v>540</v>
      </c>
    </row>
    <row r="2" spans="1:7" ht="18" customHeight="1" x14ac:dyDescent="0.25">
      <c r="A2" s="7" t="s">
        <v>163</v>
      </c>
      <c r="B2" s="6" t="str">
        <f>HYPERLINK(Table43[[#This Row],[Link]],Table43[[#This Row],[Pattern w/out Hyperlink]])</f>
        <v>Cashmere II</v>
      </c>
      <c r="C2" s="3">
        <v>1</v>
      </c>
      <c r="D2" s="3" t="s">
        <v>28</v>
      </c>
      <c r="E2" s="3" t="s">
        <v>3920</v>
      </c>
      <c r="G2" s="7" t="s">
        <v>1593</v>
      </c>
    </row>
    <row r="3" spans="1:7" ht="18" customHeight="1" x14ac:dyDescent="0.25">
      <c r="A3" s="7" t="s">
        <v>213</v>
      </c>
      <c r="B3" s="6" t="str">
        <f>HYPERLINK(Table43[[#This Row],[Link]],Table43[[#This Row],[Pattern w/out Hyperlink]])</f>
        <v>Core</v>
      </c>
      <c r="C3" s="3">
        <v>1</v>
      </c>
      <c r="D3" s="3" t="s">
        <v>22</v>
      </c>
      <c r="E3" s="3" t="s">
        <v>3920</v>
      </c>
      <c r="G3" s="7" t="s">
        <v>1595</v>
      </c>
    </row>
    <row r="4" spans="1:7" ht="18" customHeight="1" x14ac:dyDescent="0.25">
      <c r="A4" s="7" t="s">
        <v>416</v>
      </c>
      <c r="B4" s="6" t="str">
        <f>HYPERLINK(Table43[[#This Row],[Link]],Table43[[#This Row],[Pattern w/out Hyperlink]])</f>
        <v>Groove</v>
      </c>
      <c r="C4" s="3">
        <v>1</v>
      </c>
      <c r="D4" s="3" t="s">
        <v>28</v>
      </c>
      <c r="E4" s="3" t="s">
        <v>3920</v>
      </c>
      <c r="G4" s="7" t="s">
        <v>1593</v>
      </c>
    </row>
    <row r="5" spans="1:7" ht="18" customHeight="1" x14ac:dyDescent="0.25">
      <c r="B5" s="9" t="s">
        <v>1615</v>
      </c>
      <c r="D5" s="3" t="s">
        <v>26</v>
      </c>
      <c r="E5" s="3" t="s">
        <v>1616</v>
      </c>
    </row>
  </sheetData>
  <sheetProtection algorithmName="SHA-512" hashValue="fQ/rhMxDyZKnlrxtBSbwuWaoJc7ZEuikw6V1Tdf6v6IElHhabeKE/Aw/ec7G/m+RcprbNeRonlhpv/4STtEZ9A==" saltValue="5IKkmWU4HFPuER7G44L/9Q==" spinCount="100000" sheet="1" objects="1" scenarios="1" selectLockedCells="1" autoFilter="0" selectUnlockedCells="1"/>
  <pageMargins left="0.7" right="0.7" top="0.75" bottom="0.75" header="0.3" footer="0.3"/>
  <pageSetup orientation="portrait" r:id="rId1"/>
  <headerFooter>
    <oddHeader>&amp;C&amp;"Ubuntu,Bold"&amp;18Unsuitable Coated &amp; Woven Upholstery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4267-5199-4B18-93C0-134DFBDF638F}">
  <dimension ref="A1:D8"/>
  <sheetViews>
    <sheetView view="pageLayout" topLeftCell="B1" zoomScaleNormal="100" workbookViewId="0">
      <selection activeCell="C13" sqref="C13"/>
    </sheetView>
  </sheetViews>
  <sheetFormatPr defaultRowHeight="14.25" x14ac:dyDescent="0.25"/>
  <cols>
    <col min="1" max="1" width="26.140625" style="1" hidden="1" customWidth="1"/>
    <col min="2" max="2" width="30.140625" style="4" customWidth="1"/>
    <col min="3" max="3" width="60.140625" style="3" customWidth="1"/>
    <col min="4" max="4" width="119.7109375" style="1" hidden="1" customWidth="1"/>
    <col min="5" max="16384" width="9.140625" style="1"/>
  </cols>
  <sheetData>
    <row r="1" spans="1:4" x14ac:dyDescent="0.25">
      <c r="A1" s="1" t="s">
        <v>1193</v>
      </c>
      <c r="B1" s="4" t="s">
        <v>2</v>
      </c>
      <c r="C1" s="3" t="s">
        <v>1</v>
      </c>
      <c r="D1" s="1" t="s">
        <v>540</v>
      </c>
    </row>
    <row r="2" spans="1:4" ht="18" customHeight="1" x14ac:dyDescent="0.25">
      <c r="A2" s="7" t="s">
        <v>2665</v>
      </c>
      <c r="B2" s="6" t="str">
        <f>HYPERLINK(Table434[[#This Row],[Link]],Table434[[#This Row],[Pattern w/out Hyperlink]])</f>
        <v>Absecon Mills</v>
      </c>
      <c r="C2" s="3" t="s">
        <v>2663</v>
      </c>
      <c r="D2" s="7" t="s">
        <v>2673</v>
      </c>
    </row>
    <row r="3" spans="1:4" ht="18" customHeight="1" x14ac:dyDescent="0.25">
      <c r="A3" s="7" t="s">
        <v>2669</v>
      </c>
      <c r="B3" s="6" t="str">
        <f>HYPERLINK(Table434[[#This Row],[Link]],Table434[[#This Row],[Pattern w/out Hyperlink]])</f>
        <v>Edelman Leather</v>
      </c>
      <c r="C3" s="3" t="s">
        <v>2663</v>
      </c>
      <c r="D3" s="7" t="s">
        <v>2676</v>
      </c>
    </row>
    <row r="4" spans="1:4" ht="18" customHeight="1" x14ac:dyDescent="0.25">
      <c r="A4" s="7" t="s">
        <v>2670</v>
      </c>
      <c r="B4" s="6" t="str">
        <f>HYPERLINK(Table434[[#This Row],[Link]],Table434[[#This Row],[Pattern w/out Hyperlink]])</f>
        <v>Garrett Leather</v>
      </c>
      <c r="C4" s="3" t="s">
        <v>2663</v>
      </c>
      <c r="D4" s="7" t="s">
        <v>2677</v>
      </c>
    </row>
    <row r="5" spans="1:4" ht="18" customHeight="1" x14ac:dyDescent="0.25">
      <c r="A5" s="7" t="s">
        <v>2667</v>
      </c>
      <c r="B5" s="6" t="str">
        <f>HYPERLINK(Table434[[#This Row],[Link]],Table434[[#This Row],[Pattern w/out Hyperlink]])</f>
        <v>HBF Textiles</v>
      </c>
      <c r="C5" s="3" t="s">
        <v>2663</v>
      </c>
      <c r="D5" s="7" t="s">
        <v>2674</v>
      </c>
    </row>
    <row r="6" spans="1:4" ht="18" customHeight="1" x14ac:dyDescent="0.25">
      <c r="A6" s="7" t="s">
        <v>2668</v>
      </c>
      <c r="B6" s="6" t="str">
        <f>HYPERLINK(Table434[[#This Row],[Link]],Table434[[#This Row],[Pattern w/out Hyperlink]])</f>
        <v>Knoll Textiles</v>
      </c>
      <c r="C6" s="3" t="s">
        <v>2663</v>
      </c>
      <c r="D6" s="7" t="s">
        <v>2675</v>
      </c>
    </row>
    <row r="7" spans="1:4" ht="18" customHeight="1" x14ac:dyDescent="0.25">
      <c r="A7" s="7" t="s">
        <v>2671</v>
      </c>
      <c r="B7" s="6" t="str">
        <f>HYPERLINK(Table434[[#This Row],[Link]],Table434[[#This Row],[Pattern w/out Hyperlink]])</f>
        <v>LebaTex</v>
      </c>
      <c r="C7" s="3" t="s">
        <v>2663</v>
      </c>
      <c r="D7" s="7" t="s">
        <v>2678</v>
      </c>
    </row>
    <row r="8" spans="1:4" ht="18" customHeight="1" x14ac:dyDescent="0.25">
      <c r="A8" s="7" t="s">
        <v>2666</v>
      </c>
      <c r="B8" s="6" t="str">
        <f>HYPERLINK(Table434[[#This Row],[Link]],Table434[[#This Row],[Pattern w/out Hyperlink]])</f>
        <v>Standard Textiles</v>
      </c>
      <c r="C8" s="3" t="s">
        <v>2663</v>
      </c>
      <c r="D8" s="7" t="s">
        <v>2672</v>
      </c>
    </row>
  </sheetData>
  <sheetProtection algorithmName="SHA-512" hashValue="ZJF38JRB1ZPNoVUao8TM0QnKjj6GJHLrF6VGH2TMwpKcc983JRXMqWug5vh1TOoQCGnfo10US1ED5Vg+ZMdWPw==" saltValue="BLLAbVA78TbKRguAASyBzw==" spinCount="100000" sheet="1" objects="1" scenarios="1" selectLockedCells="1" autoFilter="0" selectUnlockedCells="1"/>
  <pageMargins left="0.7" right="0.7" top="0.75" bottom="0.75" header="0.3" footer="0.3"/>
  <pageSetup orientation="portrait" r:id="rId1"/>
  <headerFooter>
    <oddHeader>&amp;C&amp;"Ubuntu,Bold"&amp;18Reach Out of Grade Confirmation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7B06-01D2-4378-88AC-7D13D4B11CE9}">
  <dimension ref="A1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1.4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Woven</vt:lpstr>
      <vt:lpstr>Coated</vt:lpstr>
      <vt:lpstr>Unsuitable</vt:lpstr>
      <vt:lpstr>List of Other Mills</vt:lpstr>
      <vt:lpstr>Exchange</vt:lpstr>
      <vt:lpstr>Coated!Print_Area</vt:lpstr>
      <vt:lpstr>Woven!Print_Area</vt:lpstr>
      <vt:lpstr>Coated!Print_Titles</vt:lpstr>
      <vt:lpstr>'List of Other Mills'!Print_Titles</vt:lpstr>
      <vt:lpstr>Unsuitable!Print_Titles</vt:lpstr>
      <vt:lpstr>Woven!Print_Titles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Shalyn Henry</dc:creator>
  <cp:lastModifiedBy>Shalyn Henry | Flexxform</cp:lastModifiedBy>
  <cp:lastPrinted>2025-05-01T20:54:58Z</cp:lastPrinted>
  <dcterms:created xsi:type="dcterms:W3CDTF">2015-06-05T18:17:20Z</dcterms:created>
  <dcterms:modified xsi:type="dcterms:W3CDTF">2025-05-02T17:14:08Z</dcterms:modified>
</cp:coreProperties>
</file>